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Kunder\Videncenter for energibesparelser i bygninger\Energiløsning\Performancetest\Varmeanlæg\"/>
    </mc:Choice>
  </mc:AlternateContent>
  <bookViews>
    <workbookView xWindow="0" yWindow="0" windowWidth="28800" windowHeight="12435"/>
  </bookViews>
  <sheets>
    <sheet name="Kedler &lt; 400 kW kond." sheetId="1" r:id="rId1"/>
    <sheet name="Kedler &gt; 400 kW ikke kond." sheetId="2" r:id="rId2"/>
    <sheet name="Kedler &gt; 400 kW kond." sheetId="3" r:id="rId3"/>
    <sheet name="Ydelse" sheetId="4" r:id="rId4"/>
    <sheet name="Styring og regulering" sheetId="5" r:id="rId5"/>
  </sheets>
  <definedNames>
    <definedName name="_xlnm.Print_Area" localSheetId="4">'Styring og regulering'!$A$1:$E$39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4" l="1"/>
  <c r="C25" i="4"/>
  <c r="C16" i="4"/>
  <c r="D7" i="4"/>
  <c r="C7" i="4"/>
  <c r="C39" i="5"/>
  <c r="E39" i="5"/>
  <c r="C38" i="5"/>
  <c r="E38" i="5"/>
  <c r="C34" i="5"/>
  <c r="D34" i="5"/>
  <c r="C33" i="5"/>
  <c r="E33" i="5"/>
  <c r="C28" i="5"/>
  <c r="E28" i="5"/>
  <c r="C27" i="5"/>
  <c r="E27" i="5"/>
  <c r="C14" i="2"/>
  <c r="C19" i="2"/>
  <c r="B24" i="2"/>
  <c r="C14" i="4"/>
  <c r="C17" i="4"/>
  <c r="D30" i="1"/>
  <c r="G37" i="1"/>
  <c r="D5" i="4"/>
  <c r="D8" i="4"/>
  <c r="C25" i="1"/>
  <c r="G44" i="1"/>
  <c r="C5" i="4"/>
  <c r="C8" i="4"/>
  <c r="C37" i="1"/>
  <c r="C38" i="3"/>
  <c r="B38" i="3"/>
  <c r="C33" i="3"/>
  <c r="B33" i="3"/>
  <c r="D28" i="3"/>
  <c r="G33" i="3"/>
  <c r="D23" i="4"/>
  <c r="D26" i="4"/>
  <c r="C23" i="3"/>
  <c r="G38" i="3"/>
  <c r="C23" i="4"/>
  <c r="C26" i="4"/>
  <c r="D18" i="3"/>
  <c r="C18" i="3"/>
  <c r="D24" i="2"/>
  <c r="E33" i="3"/>
  <c r="E38" i="3"/>
  <c r="C44" i="1"/>
  <c r="B44" i="1"/>
  <c r="E44" i="1"/>
  <c r="B37" i="1"/>
  <c r="E37" i="1"/>
  <c r="C20" i="1"/>
  <c r="D20" i="1"/>
</calcChain>
</file>

<file path=xl/sharedStrings.xml><?xml version="1.0" encoding="utf-8"?>
<sst xmlns="http://schemas.openxmlformats.org/spreadsheetml/2006/main" count="214" uniqueCount="81">
  <si>
    <t>Driftsparameter - maksimum</t>
  </si>
  <si>
    <t>Enhed</t>
  </si>
  <si>
    <t>%</t>
  </si>
  <si>
    <t>Driftsparameter - minimum</t>
  </si>
  <si>
    <t>Data fra kedelleverandør</t>
  </si>
  <si>
    <t>Driftsparameter</t>
  </si>
  <si>
    <t>Minimum</t>
  </si>
  <si>
    <t>Maksimum</t>
  </si>
  <si>
    <t>kW</t>
  </si>
  <si>
    <t>Beregning - maksimum</t>
  </si>
  <si>
    <t xml:space="preserve">Afvigelse </t>
  </si>
  <si>
    <t>Beregning - minimum</t>
  </si>
  <si>
    <t xml:space="preserve">Kedeleffekt ved 80/60 °C </t>
  </si>
  <si>
    <t xml:space="preserve">Kedeleffekt ved 50/30 °C </t>
  </si>
  <si>
    <t>Røggastab</t>
  </si>
  <si>
    <t>Beregning</t>
  </si>
  <si>
    <t>[%]</t>
  </si>
  <si>
    <t xml:space="preserve">Projekteret virkningsgrad </t>
  </si>
  <si>
    <t>Skønnet virkningsgrad</t>
  </si>
  <si>
    <t xml:space="preserve">Skønnet virkningsgrad </t>
  </si>
  <si>
    <t>Indfyret effekt</t>
  </si>
  <si>
    <t>Ydelse</t>
  </si>
  <si>
    <t>Kedel</t>
  </si>
  <si>
    <t>Varmesystem</t>
  </si>
  <si>
    <t>Kedelpumper</t>
  </si>
  <si>
    <t>Flow, maks.</t>
  </si>
  <si>
    <t>Flow, min.</t>
  </si>
  <si>
    <t>Flow ved fuldlast</t>
  </si>
  <si>
    <t>Flow ved dellast</t>
  </si>
  <si>
    <t>Indfyret gasmængde</t>
  </si>
  <si>
    <r>
      <t>Fremløbstemperatur fra kedel (T</t>
    </r>
    <r>
      <rPr>
        <vertAlign val="subscript"/>
        <sz val="11"/>
        <color theme="1"/>
        <rFont val="Trebuchet MS"/>
        <family val="2"/>
      </rPr>
      <t>kedel, frem</t>
    </r>
    <r>
      <rPr>
        <sz val="11"/>
        <color theme="1"/>
        <rFont val="Trebuchet MS"/>
        <family val="2"/>
      </rPr>
      <t>)</t>
    </r>
  </si>
  <si>
    <t>°C</t>
  </si>
  <si>
    <r>
      <t>Temperatur øverst i blandepotte (T</t>
    </r>
    <r>
      <rPr>
        <vertAlign val="subscript"/>
        <sz val="11"/>
        <color theme="1"/>
        <rFont val="Trebuchet MS"/>
        <family val="2"/>
      </rPr>
      <t>blandepotte</t>
    </r>
    <r>
      <rPr>
        <sz val="11"/>
        <color theme="1"/>
        <rFont val="Trebuchet MS"/>
        <family val="2"/>
      </rPr>
      <t>)</t>
    </r>
  </si>
  <si>
    <r>
      <t>Returtemperaturen til kedel (T</t>
    </r>
    <r>
      <rPr>
        <vertAlign val="subscript"/>
        <sz val="11"/>
        <color theme="1"/>
        <rFont val="Trebuchet MS"/>
        <family val="2"/>
      </rPr>
      <t>kedel, retur</t>
    </r>
    <r>
      <rPr>
        <sz val="11"/>
        <color theme="1"/>
        <rFont val="Trebuchet MS"/>
        <family val="2"/>
      </rPr>
      <t>)</t>
    </r>
  </si>
  <si>
    <r>
      <t>Fremløbstemperatur til varmesystem (T</t>
    </r>
    <r>
      <rPr>
        <vertAlign val="subscript"/>
        <sz val="11"/>
        <color theme="1"/>
        <rFont val="Trebuchet MS"/>
        <family val="2"/>
      </rPr>
      <t>varmesystem, frem</t>
    </r>
    <r>
      <rPr>
        <sz val="11"/>
        <color theme="1"/>
        <rFont val="Trebuchet MS"/>
        <family val="2"/>
      </rPr>
      <t>)</t>
    </r>
  </si>
  <si>
    <r>
      <t>Returtemperatur fra varmesystem (T</t>
    </r>
    <r>
      <rPr>
        <vertAlign val="subscript"/>
        <sz val="11"/>
        <color theme="1"/>
        <rFont val="Trebuchet MS"/>
        <family val="2"/>
      </rPr>
      <t>varmesystem, retur</t>
    </r>
    <r>
      <rPr>
        <sz val="11"/>
        <color theme="1"/>
        <rFont val="Trebuchet MS"/>
        <family val="2"/>
      </rPr>
      <t>)</t>
    </r>
  </si>
  <si>
    <r>
      <t>Udetemperatur (T</t>
    </r>
    <r>
      <rPr>
        <vertAlign val="subscript"/>
        <sz val="11"/>
        <color theme="1"/>
        <rFont val="Trebuchet MS"/>
        <family val="2"/>
      </rPr>
      <t>ude</t>
    </r>
    <r>
      <rPr>
        <sz val="11"/>
        <color theme="1"/>
        <rFont val="Trebuchet MS"/>
        <family val="2"/>
      </rPr>
      <t>)</t>
    </r>
  </si>
  <si>
    <r>
      <t>[m</t>
    </r>
    <r>
      <rPr>
        <vertAlign val="superscript"/>
        <sz val="11"/>
        <color theme="1"/>
        <rFont val="Trebuchet MS"/>
        <family val="2"/>
      </rPr>
      <t>3</t>
    </r>
    <r>
      <rPr>
        <sz val="11"/>
        <color theme="1"/>
        <rFont val="Trebuchet MS"/>
        <family val="2"/>
      </rPr>
      <t>/h]</t>
    </r>
  </si>
  <si>
    <r>
      <t>T</t>
    </r>
    <r>
      <rPr>
        <vertAlign val="subscript"/>
        <sz val="11"/>
        <color theme="1"/>
        <rFont val="Trebuchet MS"/>
        <family val="2"/>
      </rPr>
      <t>kedel, frem</t>
    </r>
    <r>
      <rPr>
        <sz val="11"/>
        <color theme="1"/>
        <rFont val="Trebuchet MS"/>
        <family val="2"/>
      </rPr>
      <t xml:space="preserve"> - T</t>
    </r>
    <r>
      <rPr>
        <vertAlign val="subscript"/>
        <sz val="11"/>
        <color theme="1"/>
        <rFont val="Trebuchet MS"/>
        <family val="2"/>
      </rPr>
      <t>blandepotte</t>
    </r>
  </si>
  <si>
    <r>
      <t>T</t>
    </r>
    <r>
      <rPr>
        <vertAlign val="subscript"/>
        <sz val="11"/>
        <color theme="1"/>
        <rFont val="Trebuchet MS"/>
        <family val="2"/>
      </rPr>
      <t>kedel, frem</t>
    </r>
    <r>
      <rPr>
        <sz val="11"/>
        <color theme="1"/>
        <rFont val="Trebuchet MS"/>
        <family val="2"/>
      </rPr>
      <t xml:space="preserve"> - T</t>
    </r>
    <r>
      <rPr>
        <vertAlign val="subscript"/>
        <sz val="11"/>
        <color theme="1"/>
        <rFont val="Trebuchet MS"/>
        <family val="2"/>
      </rPr>
      <t>kedel, retur</t>
    </r>
  </si>
  <si>
    <r>
      <t>T</t>
    </r>
    <r>
      <rPr>
        <vertAlign val="subscript"/>
        <sz val="11"/>
        <color theme="1"/>
        <rFont val="Trebuchet MS"/>
        <family val="2"/>
      </rPr>
      <t>varmesystem, frem</t>
    </r>
  </si>
  <si>
    <r>
      <t>T</t>
    </r>
    <r>
      <rPr>
        <vertAlign val="subscript"/>
        <sz val="11"/>
        <color theme="1"/>
        <rFont val="Trebuchet MS"/>
        <family val="2"/>
      </rPr>
      <t>ude</t>
    </r>
  </si>
  <si>
    <t>(kaskadeinstallation) – styring og regulering</t>
  </si>
  <si>
    <t>NATURGASKEDEL</t>
  </si>
  <si>
    <r>
      <t>Nm</t>
    </r>
    <r>
      <rPr>
        <vertAlign val="superscript"/>
        <sz val="11"/>
        <color theme="1"/>
        <rFont val="Trebuchet MS"/>
        <family val="2"/>
      </rPr>
      <t>3</t>
    </r>
    <r>
      <rPr>
        <sz val="11"/>
        <color theme="1"/>
        <rFont val="Trebuchet MS"/>
        <family val="2"/>
      </rPr>
      <t>/h</t>
    </r>
  </si>
  <si>
    <t>Naturgaskedel – ikke kondenserende 
(ydelse større end 400 kW)</t>
  </si>
  <si>
    <t>Naturgaskedel - kondenserende 
(ydelse større end 400 kW)</t>
  </si>
  <si>
    <r>
      <t>Iltprocent (O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%)</t>
    </r>
  </si>
  <si>
    <r>
      <t>Røggastemperatur (T</t>
    </r>
    <r>
      <rPr>
        <vertAlign val="subscript"/>
        <sz val="11"/>
        <color theme="1"/>
        <rFont val="Trebuchet MS"/>
        <family val="2"/>
      </rPr>
      <t>røg</t>
    </r>
    <r>
      <rPr>
        <sz val="11"/>
        <color theme="1"/>
        <rFont val="Trebuchet MS"/>
        <family val="2"/>
      </rPr>
      <t>)</t>
    </r>
  </si>
  <si>
    <r>
      <t>Returtemperaturen til kedlen (T</t>
    </r>
    <r>
      <rPr>
        <vertAlign val="subscript"/>
        <sz val="11"/>
        <color theme="1"/>
        <rFont val="Trebuchet MS"/>
        <family val="2"/>
      </rPr>
      <t>retur</t>
    </r>
    <r>
      <rPr>
        <sz val="11"/>
        <color theme="1"/>
        <rFont val="Trebuchet MS"/>
        <family val="2"/>
      </rPr>
      <t>)</t>
    </r>
  </si>
  <si>
    <r>
      <t>Iltprocent (O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-%)</t>
    </r>
  </si>
  <si>
    <r>
      <t>Røggastemperatur ved 80/60 °C (T</t>
    </r>
    <r>
      <rPr>
        <vertAlign val="subscript"/>
        <sz val="11"/>
        <color theme="1"/>
        <rFont val="Trebuchet MS"/>
        <family val="2"/>
      </rPr>
      <t>røg, 1</t>
    </r>
    <r>
      <rPr>
        <sz val="11"/>
        <color theme="1"/>
        <rFont val="Trebuchet MS"/>
        <family val="2"/>
      </rPr>
      <t>)</t>
    </r>
  </si>
  <si>
    <r>
      <t>T</t>
    </r>
    <r>
      <rPr>
        <vertAlign val="subscript"/>
        <sz val="11"/>
        <color theme="1"/>
        <rFont val="Trebuchet MS"/>
        <family val="2"/>
      </rPr>
      <t>frem, 1</t>
    </r>
  </si>
  <si>
    <r>
      <t>T</t>
    </r>
    <r>
      <rPr>
        <vertAlign val="subscript"/>
        <sz val="11"/>
        <color theme="1"/>
        <rFont val="Trebuchet MS"/>
        <family val="2"/>
      </rPr>
      <t>retur, 1</t>
    </r>
  </si>
  <si>
    <r>
      <t>Virkningsgrad ved 80/60°C (h</t>
    </r>
    <r>
      <rPr>
        <vertAlign val="subscript"/>
        <sz val="11"/>
        <color theme="1"/>
        <rFont val="Trebuchet MS"/>
        <family val="2"/>
      </rPr>
      <t>kedel, 1</t>
    </r>
    <r>
      <rPr>
        <sz val="11"/>
        <color theme="1"/>
        <rFont val="Trebuchet MS"/>
        <family val="2"/>
      </rPr>
      <t>)</t>
    </r>
  </si>
  <si>
    <r>
      <t>Røggastemperatur ved 50/30°C (T</t>
    </r>
    <r>
      <rPr>
        <vertAlign val="subscript"/>
        <sz val="11"/>
        <color theme="1"/>
        <rFont val="Trebuchet MS"/>
        <family val="2"/>
      </rPr>
      <t>røg, 2</t>
    </r>
    <r>
      <rPr>
        <sz val="11"/>
        <color theme="1"/>
        <rFont val="Trebuchet MS"/>
        <family val="2"/>
      </rPr>
      <t>)</t>
    </r>
  </si>
  <si>
    <r>
      <t>T</t>
    </r>
    <r>
      <rPr>
        <vertAlign val="subscript"/>
        <sz val="11"/>
        <color theme="1"/>
        <rFont val="Trebuchet MS"/>
        <family val="2"/>
      </rPr>
      <t>frem, 2</t>
    </r>
  </si>
  <si>
    <r>
      <t>T</t>
    </r>
    <r>
      <rPr>
        <vertAlign val="subscript"/>
        <sz val="11"/>
        <color theme="1"/>
        <rFont val="Trebuchet MS"/>
        <family val="2"/>
      </rPr>
      <t>retur, 2</t>
    </r>
  </si>
  <si>
    <r>
      <t>Virkningsgrad ved 50/30°C (h</t>
    </r>
    <r>
      <rPr>
        <vertAlign val="subscript"/>
        <sz val="11"/>
        <color theme="1"/>
        <rFont val="Trebuchet MS"/>
        <family val="2"/>
      </rPr>
      <t>kedel, 2</t>
    </r>
    <r>
      <rPr>
        <sz val="11"/>
        <color theme="1"/>
        <rFont val="Trebuchet MS"/>
        <family val="2"/>
      </rPr>
      <t>)</t>
    </r>
  </si>
  <si>
    <t xml:space="preserve"> </t>
  </si>
  <si>
    <r>
      <t>Målt røggastemperatur, 
T</t>
    </r>
    <r>
      <rPr>
        <b/>
        <sz val="9"/>
        <color theme="1"/>
        <rFont val="Trebuchet MS"/>
        <family val="2"/>
      </rPr>
      <t>røg</t>
    </r>
    <r>
      <rPr>
        <b/>
        <sz val="10"/>
        <color theme="1"/>
        <rFont val="Trebuchet MS"/>
        <family val="2"/>
      </rPr>
      <t xml:space="preserve">
[°C]</t>
    </r>
  </si>
  <si>
    <r>
      <t>Forventet/beregnet 
røggastemperatur, T</t>
    </r>
    <r>
      <rPr>
        <b/>
        <sz val="8"/>
        <color theme="1"/>
        <rFont val="Trebuchet MS"/>
        <family val="2"/>
      </rPr>
      <t>røg</t>
    </r>
    <r>
      <rPr>
        <b/>
        <sz val="11"/>
        <color theme="1"/>
        <rFont val="Trebuchet MS"/>
        <family val="2"/>
      </rPr>
      <t xml:space="preserve"> 
[°C]</t>
    </r>
  </si>
  <si>
    <t>Afvigelse 
[°C]</t>
  </si>
  <si>
    <t>Forventet virkningsgrad
[%]</t>
  </si>
  <si>
    <r>
      <t>Målt røggastemperatur, 
T</t>
    </r>
    <r>
      <rPr>
        <b/>
        <sz val="8"/>
        <color theme="1"/>
        <rFont val="Trebuchet MS"/>
        <family val="2"/>
      </rPr>
      <t>røg</t>
    </r>
    <r>
      <rPr>
        <b/>
        <sz val="11"/>
        <color theme="1"/>
        <rFont val="Trebuchet MS"/>
        <family val="2"/>
      </rPr>
      <t xml:space="preserve">
[°C]</t>
    </r>
  </si>
  <si>
    <r>
      <t>Iltprocent (O</t>
    </r>
    <r>
      <rPr>
        <b/>
        <vertAlign val="subscript"/>
        <sz val="11"/>
        <color theme="1"/>
        <rFont val="Trebuchet MS"/>
        <family val="2"/>
      </rPr>
      <t>2</t>
    </r>
    <r>
      <rPr>
        <b/>
        <sz val="11"/>
        <color theme="1"/>
        <rFont val="Trebuchet MS"/>
        <family val="2"/>
      </rPr>
      <t xml:space="preserve"> %)</t>
    </r>
  </si>
  <si>
    <r>
      <t>Røggastemperatur (T</t>
    </r>
    <r>
      <rPr>
        <b/>
        <vertAlign val="subscript"/>
        <sz val="11"/>
        <color theme="1"/>
        <rFont val="Trebuchet MS"/>
        <family val="2"/>
      </rPr>
      <t>røg</t>
    </r>
    <r>
      <rPr>
        <b/>
        <sz val="11"/>
        <color theme="1"/>
        <rFont val="Trebuchet MS"/>
        <family val="2"/>
      </rPr>
      <t>)</t>
    </r>
  </si>
  <si>
    <r>
      <t>Returtemperaturen til kedlen (T</t>
    </r>
    <r>
      <rPr>
        <b/>
        <vertAlign val="subscript"/>
        <sz val="11"/>
        <color theme="1"/>
        <rFont val="Trebuchet MS"/>
        <family val="2"/>
      </rPr>
      <t>retur</t>
    </r>
    <r>
      <rPr>
        <b/>
        <sz val="11"/>
        <color theme="1"/>
        <rFont val="Trebuchet MS"/>
        <family val="2"/>
      </rPr>
      <t>)</t>
    </r>
  </si>
  <si>
    <r>
      <t>Frisklufttemperaturen (T</t>
    </r>
    <r>
      <rPr>
        <vertAlign val="subscript"/>
        <sz val="11"/>
        <color theme="1"/>
        <rFont val="Trebuchet MS"/>
        <family val="2"/>
      </rPr>
      <t>luft</t>
    </r>
    <r>
      <rPr>
        <sz val="11"/>
        <color theme="1"/>
        <rFont val="Trebuchet MS"/>
        <family val="2"/>
      </rPr>
      <t>)</t>
    </r>
  </si>
  <si>
    <t>Målt
[°C]</t>
  </si>
  <si>
    <t>Projekteret/ønsket 
[°C]</t>
  </si>
  <si>
    <t xml:space="preserve">Afvigelse
[%] </t>
  </si>
  <si>
    <r>
      <t>Projekteret/ønsket
[m</t>
    </r>
    <r>
      <rPr>
        <b/>
        <vertAlign val="superscript"/>
        <sz val="11"/>
        <rFont val="Trebuchet MS"/>
        <family val="2"/>
      </rPr>
      <t>3</t>
    </r>
    <r>
      <rPr>
        <b/>
        <sz val="11"/>
        <rFont val="Trebuchet MS"/>
        <family val="2"/>
      </rPr>
      <t xml:space="preserve">/h] </t>
    </r>
  </si>
  <si>
    <r>
      <t>Målt
[</t>
    </r>
    <r>
      <rPr>
        <sz val="11"/>
        <rFont val="Trebuchet MS"/>
        <family val="2"/>
      </rPr>
      <t>m</t>
    </r>
    <r>
      <rPr>
        <vertAlign val="superscript"/>
        <sz val="8"/>
        <rFont val="Trebuchet MS"/>
        <family val="2"/>
      </rPr>
      <t>3</t>
    </r>
    <r>
      <rPr>
        <sz val="11"/>
        <rFont val="Trebuchet MS"/>
        <family val="2"/>
      </rPr>
      <t>/h</t>
    </r>
    <r>
      <rPr>
        <b/>
        <sz val="11"/>
        <rFont val="Trebuchet MS"/>
        <family val="2"/>
      </rPr>
      <t>]</t>
    </r>
  </si>
  <si>
    <r>
      <t xml:space="preserve">Naturgaskedel – ikke kondenserende 
</t>
    </r>
    <r>
      <rPr>
        <b/>
        <sz val="16"/>
        <color rgb="FF58B7DD"/>
        <rFont val="Trebuchet MS"/>
        <family val="2"/>
      </rPr>
      <t>(ydelse større end 400 kW)</t>
    </r>
  </si>
  <si>
    <r>
      <t xml:space="preserve">Naturgaskedel - kondenserende
</t>
    </r>
    <r>
      <rPr>
        <b/>
        <sz val="16"/>
        <color rgb="FF58B7DD"/>
        <rFont val="Trebuchet MS"/>
        <family val="2"/>
      </rPr>
      <t xml:space="preserve"> (ydelse større end 400 kW)</t>
    </r>
  </si>
  <si>
    <r>
      <rPr>
        <b/>
        <sz val="26"/>
        <color rgb="FF58B7DD"/>
        <rFont val="Trebuchet MS"/>
        <family val="2"/>
      </rPr>
      <t>Naturgaskedel - kondenserende</t>
    </r>
    <r>
      <rPr>
        <b/>
        <sz val="16"/>
        <color rgb="FF58B7DD"/>
        <rFont val="Trebuchet MS"/>
        <family val="2"/>
      </rPr>
      <t xml:space="preserve"> 
(ydelse mindre end 400 kW)</t>
    </r>
  </si>
  <si>
    <r>
      <t>Naturgaskedel - kondenserende</t>
    </r>
    <r>
      <rPr>
        <b/>
        <sz val="16"/>
        <color rgb="FF58B7DD"/>
        <rFont val="Trebuchet MS"/>
        <family val="2"/>
      </rPr>
      <t xml:space="preserve"> 
(ydelse mindre end 400 kW)</t>
    </r>
  </si>
  <si>
    <t>Målt røggastemperatur, 
Trøg
[°C]</t>
  </si>
  <si>
    <t>Forventet/beregnet 
røggastemperatur, Trøg 
[°C]</t>
  </si>
  <si>
    <t>Skønnet virkningsgrad
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</si>
</sst>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sz val="11"/>
      <color rgb="FF58B7DD"/>
      <name val="Calibri"/>
      <family val="2"/>
      <scheme val="minor"/>
    </font>
    <font>
      <b/>
      <sz val="26"/>
      <color rgb="FF58B7DD"/>
      <name val="Trebuchet MS"/>
      <family val="2"/>
    </font>
    <font>
      <b/>
      <sz val="16"/>
      <color rgb="FF58B7DD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b/>
      <vertAlign val="subscript"/>
      <sz val="11"/>
      <color theme="1"/>
      <name val="Trebuchet MS"/>
      <family val="2"/>
    </font>
    <font>
      <sz val="26"/>
      <color rgb="FF58B7DD"/>
      <name val="Trebuchet MS"/>
      <family val="2"/>
    </font>
    <font>
      <b/>
      <vertAlign val="superscript"/>
      <sz val="11"/>
      <name val="Trebuchet MS"/>
      <family val="2"/>
    </font>
    <font>
      <vertAlign val="superscript"/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8B7DD"/>
        <bgColor indexed="64"/>
      </patternFill>
    </fill>
    <fill>
      <patternFill patternType="solid">
        <fgColor rgb="FF95C93D"/>
        <bgColor indexed="64"/>
      </patternFill>
    </fill>
    <fill>
      <patternFill patternType="solid">
        <fgColor rgb="FFFBB04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8B7DD"/>
      </left>
      <right style="thin">
        <color rgb="FF58B7DD"/>
      </right>
      <top style="thin">
        <color rgb="FF58B7DD"/>
      </top>
      <bottom style="thin">
        <color rgb="FF58B7DD"/>
      </bottom>
      <diagonal/>
    </border>
    <border>
      <left/>
      <right/>
      <top/>
      <bottom style="thin">
        <color rgb="FF58B7DD"/>
      </bottom>
      <diagonal/>
    </border>
    <border>
      <left style="thin">
        <color rgb="FF58B7DD"/>
      </left>
      <right style="thin">
        <color rgb="FF58B7DD"/>
      </right>
      <top style="thin">
        <color rgb="FF58B7DD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58B7DD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58B7DD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0" fillId="0" borderId="0" xfId="0" applyBorder="1"/>
    <xf numFmtId="0" fontId="0" fillId="3" borderId="0" xfId="0" applyFill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3" borderId="0" xfId="0" applyFill="1" applyBorder="1"/>
    <xf numFmtId="0" fontId="7" fillId="3" borderId="0" xfId="0" applyFont="1" applyFill="1" applyAlignment="1">
      <alignment vertical="center"/>
    </xf>
    <xf numFmtId="0" fontId="0" fillId="3" borderId="0" xfId="0" applyFont="1" applyFill="1" applyBorder="1"/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1" fontId="1" fillId="6" borderId="12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18" xfId="0" applyFont="1" applyFill="1" applyBorder="1"/>
    <xf numFmtId="0" fontId="2" fillId="3" borderId="19" xfId="0" applyFont="1" applyFill="1" applyBorder="1"/>
    <xf numFmtId="0" fontId="2" fillId="0" borderId="20" xfId="0" applyFont="1" applyBorder="1" applyAlignment="1">
      <alignment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top" wrapText="1"/>
    </xf>
    <xf numFmtId="164" fontId="1" fillId="5" borderId="20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" fontId="1" fillId="5" borderId="20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vertical="center" wrapText="1"/>
    </xf>
    <xf numFmtId="0" fontId="1" fillId="3" borderId="20" xfId="0" applyFont="1" applyFill="1" applyBorder="1"/>
    <xf numFmtId="1" fontId="1" fillId="3" borderId="20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vertical="center" wrapText="1"/>
    </xf>
    <xf numFmtId="164" fontId="1" fillId="3" borderId="20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top" wrapText="1"/>
    </xf>
    <xf numFmtId="4" fontId="8" fillId="4" borderId="20" xfId="0" applyNumberFormat="1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top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/>
    <xf numFmtId="0" fontId="6" fillId="3" borderId="0" xfId="0" applyFont="1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center" vertical="center" wrapText="1"/>
    </xf>
    <xf numFmtId="164" fontId="1" fillId="5" borderId="20" xfId="0" applyNumberFormat="1" applyFont="1" applyFill="1" applyBorder="1" applyAlignment="1"/>
    <xf numFmtId="0" fontId="2" fillId="4" borderId="20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/>
    </xf>
    <xf numFmtId="0" fontId="1" fillId="4" borderId="20" xfId="0" applyFont="1" applyFill="1" applyBorder="1" applyAlignment="1">
      <alignment vertical="top"/>
    </xf>
    <xf numFmtId="0" fontId="6" fillId="0" borderId="6" xfId="0" applyFont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2" fillId="4" borderId="23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B7DD"/>
      <color rgb="FF95C93D"/>
      <color rgb="FFFBB040"/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1</xdr:row>
      <xdr:rowOff>22447</xdr:rowOff>
    </xdr:from>
    <xdr:to>
      <xdr:col>6</xdr:col>
      <xdr:colOff>1520361</xdr:colOff>
      <xdr:row>1</xdr:row>
      <xdr:rowOff>448924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4" y="231997"/>
          <a:ext cx="2272837" cy="426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9525</xdr:rowOff>
    </xdr:from>
    <xdr:to>
      <xdr:col>5</xdr:col>
      <xdr:colOff>320212</xdr:colOff>
      <xdr:row>1</xdr:row>
      <xdr:rowOff>436002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219075"/>
          <a:ext cx="2272837" cy="4264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0</xdr:row>
      <xdr:rowOff>190501</xdr:rowOff>
    </xdr:from>
    <xdr:to>
      <xdr:col>7</xdr:col>
      <xdr:colOff>43986</xdr:colOff>
      <xdr:row>1</xdr:row>
      <xdr:rowOff>407428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4" y="190501"/>
          <a:ext cx="2272837" cy="4264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501187</xdr:colOff>
      <xdr:row>1</xdr:row>
      <xdr:rowOff>426477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209550"/>
          <a:ext cx="2272837" cy="4264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</xdr:rowOff>
    </xdr:from>
    <xdr:to>
      <xdr:col>7</xdr:col>
      <xdr:colOff>244012</xdr:colOff>
      <xdr:row>1</xdr:row>
      <xdr:rowOff>426478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190501"/>
          <a:ext cx="2272837" cy="426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"/>
  <sheetViews>
    <sheetView tabSelected="1" workbookViewId="0">
      <selection activeCell="G19" sqref="G19"/>
    </sheetView>
  </sheetViews>
  <sheetFormatPr defaultColWidth="8.85546875" defaultRowHeight="15" x14ac:dyDescent="0.25"/>
  <cols>
    <col min="1" max="1" width="3.7109375" style="3" customWidth="1"/>
    <col min="2" max="2" width="40.7109375" customWidth="1"/>
    <col min="3" max="5" width="12.7109375" customWidth="1"/>
    <col min="6" max="6" width="8.85546875" style="3"/>
    <col min="7" max="7" width="24.7109375" customWidth="1"/>
  </cols>
  <sheetData>
    <row r="1" spans="1:18" ht="16.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3"/>
      <c r="M1" s="3"/>
      <c r="N1" s="3"/>
      <c r="O1" s="3"/>
      <c r="P1" s="3"/>
      <c r="Q1" s="3"/>
      <c r="R1" s="3"/>
    </row>
    <row r="2" spans="1:18" ht="67.5" customHeight="1" x14ac:dyDescent="0.3">
      <c r="A2" s="8"/>
      <c r="B2" s="81" t="s">
        <v>77</v>
      </c>
      <c r="C2" s="81"/>
      <c r="D2" s="81"/>
      <c r="E2" s="81"/>
      <c r="F2" s="8"/>
      <c r="G2" s="8"/>
      <c r="H2" s="8"/>
      <c r="I2" s="8"/>
      <c r="J2" s="8"/>
      <c r="K2" s="8"/>
      <c r="L2" s="3"/>
      <c r="M2" s="3"/>
      <c r="N2" s="3"/>
      <c r="O2" s="3"/>
      <c r="P2" s="3"/>
      <c r="Q2" s="3"/>
      <c r="R2" s="3"/>
    </row>
    <row r="3" spans="1:18" ht="16.5" x14ac:dyDescent="0.3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</row>
    <row r="4" spans="1:18" ht="16.5" x14ac:dyDescent="0.3">
      <c r="A4" s="8"/>
      <c r="B4" s="50" t="s">
        <v>0</v>
      </c>
      <c r="C4" s="51"/>
      <c r="D4" s="51" t="s">
        <v>1</v>
      </c>
      <c r="E4" s="8"/>
      <c r="F4" s="8"/>
      <c r="G4" s="8"/>
      <c r="H4" s="8"/>
      <c r="I4" s="8"/>
      <c r="J4" s="8"/>
      <c r="K4" s="8"/>
      <c r="L4" s="3"/>
      <c r="M4" s="3"/>
      <c r="N4" s="3"/>
      <c r="O4" s="3"/>
      <c r="P4" s="3"/>
      <c r="Q4" s="3"/>
      <c r="R4" s="3"/>
    </row>
    <row r="5" spans="1:18" ht="15" customHeight="1" x14ac:dyDescent="0.3">
      <c r="A5" s="8"/>
      <c r="B5" s="28" t="s">
        <v>47</v>
      </c>
      <c r="C5" s="30">
        <v>4.9000000000000004</v>
      </c>
      <c r="D5" s="25" t="s">
        <v>2</v>
      </c>
      <c r="E5" s="8"/>
      <c r="F5" s="8"/>
      <c r="G5" s="8"/>
      <c r="H5" s="8"/>
      <c r="I5" s="8"/>
      <c r="J5" s="8"/>
      <c r="K5" s="8"/>
      <c r="L5" s="3"/>
      <c r="M5" s="3"/>
      <c r="N5" s="3"/>
      <c r="O5" s="3"/>
      <c r="P5" s="3"/>
      <c r="Q5" s="3"/>
      <c r="R5" s="3"/>
    </row>
    <row r="6" spans="1:18" ht="15" customHeight="1" x14ac:dyDescent="0.3">
      <c r="A6" s="8"/>
      <c r="B6" s="28" t="s">
        <v>48</v>
      </c>
      <c r="C6" s="30">
        <v>72</v>
      </c>
      <c r="D6" s="25" t="s">
        <v>31</v>
      </c>
      <c r="E6" s="8"/>
      <c r="F6" s="8"/>
      <c r="G6" s="8"/>
      <c r="H6" s="8"/>
      <c r="I6" s="8"/>
      <c r="J6" s="8"/>
      <c r="K6" s="8"/>
      <c r="L6" s="3"/>
      <c r="M6" s="3"/>
      <c r="N6" s="3"/>
      <c r="O6" s="3"/>
      <c r="P6" s="3"/>
      <c r="Q6" s="3"/>
      <c r="R6" s="3"/>
    </row>
    <row r="7" spans="1:18" ht="15" customHeight="1" x14ac:dyDescent="0.3">
      <c r="A7" s="8"/>
      <c r="B7" s="28" t="s">
        <v>49</v>
      </c>
      <c r="C7" s="30">
        <v>50</v>
      </c>
      <c r="D7" s="25" t="s">
        <v>31</v>
      </c>
      <c r="E7" s="8"/>
      <c r="F7" s="8"/>
      <c r="G7" s="8"/>
      <c r="H7" s="8"/>
      <c r="I7" s="8"/>
      <c r="J7" s="8"/>
      <c r="K7" s="8"/>
      <c r="L7" s="3"/>
      <c r="M7" s="3"/>
      <c r="N7" s="3"/>
      <c r="O7" s="3"/>
      <c r="P7" s="3"/>
      <c r="Q7" s="3"/>
      <c r="R7" s="3"/>
    </row>
    <row r="8" spans="1:18" s="3" customFormat="1" ht="15" customHeight="1" x14ac:dyDescent="0.3">
      <c r="A8" s="8"/>
      <c r="B8" s="9"/>
      <c r="C8" s="8"/>
      <c r="D8" s="8"/>
      <c r="E8" s="8"/>
      <c r="F8" s="8"/>
      <c r="G8" s="8"/>
      <c r="H8" s="8"/>
      <c r="I8" s="8"/>
      <c r="J8" s="8"/>
      <c r="K8" s="8"/>
    </row>
    <row r="9" spans="1:18" s="3" customFormat="1" ht="15" customHeight="1" x14ac:dyDescent="0.3">
      <c r="A9" s="8"/>
      <c r="B9" s="9"/>
      <c r="C9" s="8"/>
      <c r="D9" s="8"/>
      <c r="E9" s="8"/>
      <c r="F9" s="8"/>
      <c r="G9" s="8"/>
      <c r="H9" s="8"/>
      <c r="I9" s="8"/>
      <c r="J9" s="8"/>
      <c r="K9" s="8"/>
    </row>
    <row r="10" spans="1:18" ht="15" customHeight="1" x14ac:dyDescent="0.3">
      <c r="A10" s="8"/>
      <c r="B10" s="50" t="s">
        <v>3</v>
      </c>
      <c r="C10" s="51"/>
      <c r="D10" s="51" t="s">
        <v>1</v>
      </c>
      <c r="E10" s="8"/>
      <c r="F10" s="8"/>
      <c r="G10" s="8"/>
      <c r="H10" s="8"/>
      <c r="I10" s="8"/>
      <c r="J10" s="8"/>
      <c r="K10" s="8"/>
      <c r="L10" s="3"/>
      <c r="M10" s="3"/>
      <c r="N10" s="3"/>
      <c r="O10" s="3"/>
      <c r="P10" s="3"/>
      <c r="Q10" s="3"/>
      <c r="R10" s="3"/>
    </row>
    <row r="11" spans="1:18" ht="15" customHeight="1" x14ac:dyDescent="0.3">
      <c r="A11" s="8"/>
      <c r="B11" s="28" t="s">
        <v>50</v>
      </c>
      <c r="C11" s="30">
        <v>4.9000000000000004</v>
      </c>
      <c r="D11" s="25" t="s">
        <v>2</v>
      </c>
      <c r="E11" s="8"/>
      <c r="F11" s="8"/>
      <c r="G11" s="8"/>
      <c r="H11" s="8"/>
      <c r="I11" s="8"/>
      <c r="J11" s="8"/>
      <c r="K11" s="8"/>
      <c r="L11" s="3"/>
      <c r="M11" s="3"/>
      <c r="N11" s="3"/>
      <c r="O11" s="3"/>
      <c r="P11" s="3"/>
      <c r="Q11" s="3"/>
      <c r="R11" s="3"/>
    </row>
    <row r="12" spans="1:18" ht="15" customHeight="1" x14ac:dyDescent="0.3">
      <c r="A12" s="8"/>
      <c r="B12" s="28" t="s">
        <v>48</v>
      </c>
      <c r="C12" s="30">
        <v>52</v>
      </c>
      <c r="D12" s="25" t="s">
        <v>31</v>
      </c>
      <c r="E12" s="8"/>
      <c r="F12" s="8"/>
      <c r="G12" s="8"/>
      <c r="H12" s="8"/>
      <c r="I12" s="8"/>
      <c r="J12" s="8"/>
      <c r="K12" s="8"/>
      <c r="L12" s="3"/>
      <c r="M12" s="3"/>
      <c r="N12" s="3"/>
      <c r="O12" s="3"/>
      <c r="P12" s="3"/>
      <c r="Q12" s="3"/>
      <c r="R12" s="3"/>
    </row>
    <row r="13" spans="1:18" ht="15" customHeight="1" x14ac:dyDescent="0.3">
      <c r="A13" s="8"/>
      <c r="B13" s="28" t="s">
        <v>49</v>
      </c>
      <c r="C13" s="30">
        <v>50</v>
      </c>
      <c r="D13" s="25" t="s">
        <v>31</v>
      </c>
      <c r="E13" s="8"/>
      <c r="F13" s="8"/>
      <c r="G13" s="8"/>
      <c r="H13" s="8"/>
      <c r="I13" s="8"/>
      <c r="J13" s="8"/>
      <c r="K13" s="8"/>
      <c r="L13" s="3"/>
      <c r="M13" s="3"/>
      <c r="N13" s="3"/>
      <c r="O13" s="3"/>
      <c r="P13" s="3"/>
      <c r="Q13" s="3"/>
      <c r="R13" s="3"/>
    </row>
    <row r="14" spans="1:18" s="3" customFormat="1" ht="16.5" x14ac:dyDescent="0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</row>
    <row r="15" spans="1:18" s="3" customFormat="1" ht="16.5" x14ac:dyDescent="0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</row>
    <row r="16" spans="1:18" s="3" customFormat="1" ht="30" customHeight="1" x14ac:dyDescent="0.3">
      <c r="A16" s="8"/>
      <c r="B16" s="11" t="s">
        <v>4</v>
      </c>
      <c r="C16" s="8"/>
      <c r="D16" s="8"/>
      <c r="E16" s="8"/>
      <c r="F16" s="8"/>
      <c r="G16" s="8"/>
      <c r="H16" s="8"/>
      <c r="I16" s="8"/>
      <c r="J16" s="8"/>
      <c r="K16" s="8"/>
    </row>
    <row r="17" spans="1:18" ht="15" customHeight="1" x14ac:dyDescent="0.3">
      <c r="A17" s="8"/>
      <c r="B17" s="50" t="s">
        <v>5</v>
      </c>
      <c r="C17" s="51" t="s">
        <v>6</v>
      </c>
      <c r="D17" s="51" t="s">
        <v>7</v>
      </c>
      <c r="E17" s="51" t="s">
        <v>1</v>
      </c>
      <c r="F17" s="8"/>
      <c r="G17" s="8"/>
      <c r="H17" s="8"/>
      <c r="I17" s="8"/>
      <c r="J17" s="8"/>
      <c r="K17" s="8"/>
      <c r="L17" s="3"/>
      <c r="M17" s="3"/>
      <c r="N17" s="3"/>
      <c r="O17" s="3"/>
      <c r="P17" s="3"/>
      <c r="Q17" s="3"/>
      <c r="R17" s="3"/>
    </row>
    <row r="18" spans="1:18" ht="15" customHeight="1" x14ac:dyDescent="0.3">
      <c r="A18" s="8"/>
      <c r="B18" s="28" t="s">
        <v>12</v>
      </c>
      <c r="C18" s="30">
        <v>12.7</v>
      </c>
      <c r="D18" s="30">
        <v>57.4</v>
      </c>
      <c r="E18" s="25" t="s">
        <v>8</v>
      </c>
      <c r="F18" s="8"/>
      <c r="G18" s="8"/>
      <c r="H18" s="8"/>
      <c r="I18" s="8"/>
      <c r="J18" s="8"/>
      <c r="K18" s="8"/>
      <c r="L18" s="3"/>
      <c r="M18" s="3"/>
      <c r="N18" s="3"/>
      <c r="O18" s="3"/>
      <c r="P18" s="3"/>
      <c r="Q18" s="3"/>
      <c r="R18" s="3"/>
    </row>
    <row r="19" spans="1:18" ht="15" customHeight="1" x14ac:dyDescent="0.3">
      <c r="A19" s="8"/>
      <c r="B19" s="28" t="s">
        <v>13</v>
      </c>
      <c r="C19" s="30">
        <v>13.9</v>
      </c>
      <c r="D19" s="30">
        <v>60.7</v>
      </c>
      <c r="E19" s="25" t="s">
        <v>8</v>
      </c>
      <c r="F19" s="8"/>
      <c r="G19" s="8"/>
      <c r="H19" s="8"/>
      <c r="I19" s="8"/>
      <c r="J19" s="8"/>
      <c r="K19" s="8"/>
      <c r="L19" s="3"/>
      <c r="M19" s="3"/>
      <c r="N19" s="3"/>
      <c r="O19" s="3"/>
      <c r="P19" s="3"/>
      <c r="Q19" s="3"/>
      <c r="R19" s="3"/>
    </row>
    <row r="20" spans="1:18" ht="15" customHeight="1" x14ac:dyDescent="0.3">
      <c r="A20" s="8"/>
      <c r="B20" s="28" t="s">
        <v>50</v>
      </c>
      <c r="C20" s="31">
        <f>C11</f>
        <v>4.9000000000000004</v>
      </c>
      <c r="D20" s="31">
        <f>C5</f>
        <v>4.9000000000000004</v>
      </c>
      <c r="E20" s="25" t="s">
        <v>2</v>
      </c>
      <c r="F20" s="8"/>
      <c r="G20" s="8"/>
      <c r="H20" s="8"/>
      <c r="I20" s="8"/>
      <c r="J20" s="8"/>
      <c r="K20" s="8"/>
      <c r="L20" s="3"/>
      <c r="M20" s="3"/>
      <c r="N20" s="3"/>
      <c r="O20" s="3"/>
      <c r="P20" s="3"/>
      <c r="Q20" s="3"/>
      <c r="R20" s="3"/>
    </row>
    <row r="21" spans="1:18" ht="15" customHeight="1" x14ac:dyDescent="0.3">
      <c r="A21" s="8"/>
      <c r="B21" s="59"/>
      <c r="C21" s="60"/>
      <c r="D21" s="60"/>
      <c r="E21" s="60"/>
      <c r="F21" s="8"/>
      <c r="G21" s="8"/>
      <c r="H21" s="8"/>
      <c r="I21" s="8"/>
      <c r="J21" s="8"/>
      <c r="K21" s="8"/>
      <c r="L21" s="3"/>
      <c r="M21" s="3"/>
      <c r="N21" s="3"/>
      <c r="O21" s="3"/>
      <c r="P21" s="3"/>
      <c r="Q21" s="3"/>
      <c r="R21" s="3"/>
    </row>
    <row r="22" spans="1:18" ht="15" customHeight="1" x14ac:dyDescent="0.3">
      <c r="A22" s="8"/>
      <c r="B22" s="28" t="s">
        <v>51</v>
      </c>
      <c r="C22" s="30">
        <v>57</v>
      </c>
      <c r="D22" s="30">
        <v>74</v>
      </c>
      <c r="E22" s="25" t="s">
        <v>31</v>
      </c>
      <c r="F22" s="8"/>
      <c r="G22" s="8"/>
      <c r="H22" s="8"/>
      <c r="I22" s="8"/>
      <c r="J22" s="8"/>
      <c r="K22" s="8"/>
      <c r="L22" s="3"/>
      <c r="M22" s="3"/>
      <c r="N22" s="3"/>
      <c r="O22" s="3"/>
      <c r="P22" s="3"/>
      <c r="Q22" s="3"/>
      <c r="R22" s="3"/>
    </row>
    <row r="23" spans="1:18" ht="15" customHeight="1" x14ac:dyDescent="0.3">
      <c r="A23" s="8"/>
      <c r="B23" s="28" t="s">
        <v>52</v>
      </c>
      <c r="C23" s="30">
        <v>80</v>
      </c>
      <c r="D23" s="30">
        <v>80</v>
      </c>
      <c r="E23" s="25" t="s">
        <v>31</v>
      </c>
      <c r="F23" s="8"/>
      <c r="G23" s="8"/>
      <c r="H23" s="8"/>
      <c r="I23" s="8"/>
      <c r="J23" s="8"/>
      <c r="K23" s="8"/>
      <c r="L23" s="3"/>
      <c r="M23" s="3"/>
      <c r="N23" s="3"/>
      <c r="O23" s="3"/>
      <c r="P23" s="3"/>
      <c r="Q23" s="3"/>
      <c r="R23" s="3"/>
    </row>
    <row r="24" spans="1:18" ht="15" customHeight="1" x14ac:dyDescent="0.3">
      <c r="A24" s="8"/>
      <c r="B24" s="28" t="s">
        <v>53</v>
      </c>
      <c r="C24" s="30">
        <v>60</v>
      </c>
      <c r="D24" s="30">
        <v>60</v>
      </c>
      <c r="E24" s="25" t="s">
        <v>31</v>
      </c>
      <c r="F24" s="8"/>
      <c r="G24" s="8"/>
      <c r="H24" s="8"/>
      <c r="I24" s="8"/>
      <c r="J24" s="8"/>
      <c r="K24" s="8"/>
      <c r="L24" s="3"/>
      <c r="M24" s="3"/>
      <c r="N24" s="3"/>
      <c r="O24" s="3"/>
      <c r="P24" s="3"/>
      <c r="Q24" s="3"/>
      <c r="R24" s="3"/>
    </row>
    <row r="25" spans="1:18" ht="15" customHeight="1" x14ac:dyDescent="0.3">
      <c r="A25" s="8"/>
      <c r="B25" s="28" t="s">
        <v>54</v>
      </c>
      <c r="C25" s="36">
        <f>C30-((C19-C18)/C19)*100</f>
        <v>98.766906474820146</v>
      </c>
      <c r="D25" s="57">
        <v>97.3</v>
      </c>
      <c r="E25" s="25" t="s">
        <v>2</v>
      </c>
      <c r="F25" s="8"/>
      <c r="G25" s="8"/>
      <c r="H25" s="8"/>
      <c r="I25" s="8"/>
      <c r="J25" s="8"/>
      <c r="K25" s="8"/>
      <c r="L25" s="3"/>
      <c r="M25" s="3"/>
      <c r="N25" s="3"/>
      <c r="O25" s="3"/>
      <c r="P25" s="3"/>
      <c r="Q25" s="3"/>
      <c r="R25" s="3"/>
    </row>
    <row r="26" spans="1:18" ht="15" customHeight="1" x14ac:dyDescent="0.3">
      <c r="A26" s="8"/>
      <c r="B26" s="59"/>
      <c r="C26" s="60"/>
      <c r="D26" s="60"/>
      <c r="E26" s="60"/>
      <c r="F26" s="8"/>
      <c r="G26" s="8"/>
      <c r="H26" s="8"/>
      <c r="I26" s="8"/>
      <c r="J26" s="8"/>
      <c r="K26" s="8"/>
      <c r="L26" s="3"/>
      <c r="M26" s="3"/>
      <c r="N26" s="3"/>
      <c r="O26" s="3"/>
      <c r="P26" s="3"/>
      <c r="Q26" s="3"/>
      <c r="R26" s="3"/>
    </row>
    <row r="27" spans="1:18" ht="15" customHeight="1" x14ac:dyDescent="0.3">
      <c r="A27" s="8"/>
      <c r="B27" s="28" t="s">
        <v>55</v>
      </c>
      <c r="C27" s="30">
        <v>31</v>
      </c>
      <c r="D27" s="30">
        <v>54</v>
      </c>
      <c r="E27" s="25" t="s">
        <v>31</v>
      </c>
      <c r="F27" s="8"/>
      <c r="G27" s="8"/>
      <c r="H27" s="8"/>
      <c r="I27" s="8"/>
      <c r="J27" s="8"/>
      <c r="K27" s="8"/>
      <c r="L27" s="3"/>
      <c r="M27" s="3"/>
      <c r="N27" s="3"/>
      <c r="O27" s="3"/>
      <c r="P27" s="3"/>
      <c r="Q27" s="3"/>
      <c r="R27" s="3"/>
    </row>
    <row r="28" spans="1:18" ht="15" customHeight="1" x14ac:dyDescent="0.3">
      <c r="A28" s="8"/>
      <c r="B28" s="28" t="s">
        <v>56</v>
      </c>
      <c r="C28" s="30">
        <v>50</v>
      </c>
      <c r="D28" s="30">
        <v>50</v>
      </c>
      <c r="E28" s="25" t="s">
        <v>31</v>
      </c>
      <c r="F28" s="8"/>
      <c r="G28" s="8"/>
      <c r="H28" s="8"/>
      <c r="I28" s="8"/>
      <c r="J28" s="8"/>
      <c r="K28" s="8"/>
      <c r="L28" s="3"/>
      <c r="M28" s="3"/>
      <c r="N28" s="3"/>
      <c r="O28" s="3"/>
      <c r="P28" s="3"/>
      <c r="Q28" s="3"/>
      <c r="R28" s="3"/>
    </row>
    <row r="29" spans="1:18" ht="15" customHeight="1" x14ac:dyDescent="0.3">
      <c r="A29" s="8"/>
      <c r="B29" s="28" t="s">
        <v>57</v>
      </c>
      <c r="C29" s="30">
        <v>30</v>
      </c>
      <c r="D29" s="30">
        <v>30</v>
      </c>
      <c r="E29" s="25" t="s">
        <v>31</v>
      </c>
      <c r="F29" s="8"/>
      <c r="G29" s="8"/>
      <c r="H29" s="8"/>
      <c r="I29" s="8"/>
      <c r="J29" s="8"/>
      <c r="K29" s="8"/>
      <c r="L29" s="3"/>
      <c r="M29" s="3"/>
      <c r="N29" s="3"/>
      <c r="O29" s="3"/>
      <c r="P29" s="3"/>
      <c r="Q29" s="3"/>
      <c r="R29" s="3"/>
    </row>
    <row r="30" spans="1:18" ht="15" customHeight="1" x14ac:dyDescent="0.3">
      <c r="A30" s="8"/>
      <c r="B30" s="28" t="s">
        <v>58</v>
      </c>
      <c r="C30" s="61">
        <v>107.4</v>
      </c>
      <c r="D30" s="36">
        <f>D25+((D19-D18)/D18)*100</f>
        <v>103.04912891986064</v>
      </c>
      <c r="E30" s="25" t="s">
        <v>2</v>
      </c>
      <c r="F30" s="8"/>
      <c r="G30" s="8"/>
      <c r="H30" s="8"/>
      <c r="I30" s="8"/>
      <c r="J30" s="8"/>
      <c r="K30" s="8"/>
      <c r="L30" s="3"/>
      <c r="M30" s="3"/>
      <c r="N30" s="3"/>
      <c r="O30" s="3"/>
      <c r="P30" s="3"/>
      <c r="Q30" s="3"/>
      <c r="R30" s="3"/>
    </row>
    <row r="31" spans="1:18" s="3" customFormat="1" ht="16.5" x14ac:dyDescent="0.3">
      <c r="A31" s="8"/>
      <c r="B31" s="9"/>
      <c r="C31" s="8"/>
      <c r="D31" s="8"/>
      <c r="E31" s="8"/>
      <c r="F31" s="8"/>
      <c r="G31" s="8"/>
      <c r="H31" s="8"/>
      <c r="I31" s="8"/>
      <c r="J31" s="8"/>
      <c r="K31" s="8"/>
    </row>
    <row r="32" spans="1:18" s="3" customFormat="1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8" s="3" customFormat="1" ht="27" customHeight="1" x14ac:dyDescent="0.3">
      <c r="A33" s="8"/>
      <c r="B33" s="77" t="s">
        <v>9</v>
      </c>
      <c r="C33" s="8"/>
      <c r="D33" s="8"/>
      <c r="E33" s="8"/>
      <c r="F33" s="8"/>
      <c r="G33" s="8"/>
      <c r="H33" s="8"/>
      <c r="I33" s="8"/>
      <c r="J33" s="8"/>
      <c r="K33" s="8"/>
    </row>
    <row r="34" spans="1:18" ht="15" customHeight="1" x14ac:dyDescent="0.3">
      <c r="A34" s="8"/>
      <c r="B34" s="82" t="s">
        <v>78</v>
      </c>
      <c r="C34" s="85" t="s">
        <v>79</v>
      </c>
      <c r="D34" s="86"/>
      <c r="E34" s="82" t="s">
        <v>62</v>
      </c>
      <c r="F34" s="8"/>
      <c r="G34" s="82" t="s">
        <v>80</v>
      </c>
      <c r="H34" s="8"/>
      <c r="I34" s="8"/>
      <c r="J34" s="8"/>
      <c r="K34" s="8"/>
      <c r="L34" s="3"/>
      <c r="M34" s="3"/>
      <c r="N34" s="3"/>
      <c r="O34" s="3"/>
      <c r="P34" s="3"/>
      <c r="Q34" s="3"/>
      <c r="R34" s="3"/>
    </row>
    <row r="35" spans="1:18" ht="15" customHeight="1" x14ac:dyDescent="0.3">
      <c r="A35" s="8"/>
      <c r="B35" s="83"/>
      <c r="C35" s="87"/>
      <c r="D35" s="88"/>
      <c r="E35" s="83"/>
      <c r="F35" s="8"/>
      <c r="G35" s="91"/>
      <c r="H35" s="8"/>
      <c r="I35" s="8"/>
      <c r="J35" s="8"/>
      <c r="K35" s="8"/>
      <c r="L35" s="3"/>
      <c r="M35" s="3"/>
      <c r="N35" s="3"/>
      <c r="O35" s="3"/>
      <c r="P35" s="3"/>
      <c r="Q35" s="3"/>
      <c r="R35" s="3"/>
    </row>
    <row r="36" spans="1:18" ht="15" customHeight="1" x14ac:dyDescent="0.3">
      <c r="A36" s="8"/>
      <c r="B36" s="84"/>
      <c r="C36" s="89"/>
      <c r="D36" s="90"/>
      <c r="E36" s="84"/>
      <c r="F36" s="8"/>
      <c r="G36" s="92"/>
      <c r="H36" s="8"/>
      <c r="I36" s="8"/>
      <c r="J36" s="8"/>
      <c r="K36" s="8"/>
      <c r="L36" s="3"/>
      <c r="M36" s="3"/>
      <c r="N36" s="3"/>
      <c r="O36" s="3"/>
      <c r="P36" s="3"/>
      <c r="Q36" s="3"/>
      <c r="R36" s="3"/>
    </row>
    <row r="37" spans="1:18" ht="16.5" x14ac:dyDescent="0.3">
      <c r="A37" s="8"/>
      <c r="B37" s="58">
        <f>C6</f>
        <v>72</v>
      </c>
      <c r="C37" s="79">
        <f>D27+(((D22-D27)/(D24-D29))*(C7-D29))</f>
        <v>67.333333333333329</v>
      </c>
      <c r="D37" s="80"/>
      <c r="E37" s="58">
        <f>B37-C37</f>
        <v>4.6666666666666714</v>
      </c>
      <c r="F37" s="8"/>
      <c r="G37" s="62">
        <f>D30+(((D25-D30)/(D24-D29))*(C7-D29))</f>
        <v>99.216376306620205</v>
      </c>
      <c r="H37" s="8"/>
      <c r="I37" s="8"/>
      <c r="J37" s="8"/>
      <c r="K37" s="8"/>
      <c r="L37" s="3"/>
      <c r="M37" s="3"/>
      <c r="N37" s="3"/>
      <c r="O37" s="3"/>
      <c r="P37" s="3"/>
      <c r="Q37" s="3"/>
      <c r="R37" s="3"/>
    </row>
    <row r="38" spans="1:18" s="3" customFormat="1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8" s="3" customFormat="1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8" s="3" customFormat="1" ht="30" customHeight="1" x14ac:dyDescent="0.3">
      <c r="A40" s="8"/>
      <c r="B40" s="77" t="s">
        <v>11</v>
      </c>
      <c r="C40" s="8"/>
      <c r="D40" s="8"/>
      <c r="E40" s="8"/>
      <c r="F40" s="8"/>
      <c r="G40" s="8"/>
      <c r="H40" s="8"/>
      <c r="I40" s="8"/>
      <c r="J40" s="8"/>
      <c r="K40" s="8"/>
    </row>
    <row r="41" spans="1:18" ht="16.5" customHeight="1" x14ac:dyDescent="0.3">
      <c r="A41" s="8"/>
      <c r="B41" s="82" t="s">
        <v>78</v>
      </c>
      <c r="C41" s="85" t="s">
        <v>79</v>
      </c>
      <c r="D41" s="86"/>
      <c r="E41" s="82" t="s">
        <v>62</v>
      </c>
      <c r="F41" s="78"/>
      <c r="G41" s="82" t="s">
        <v>80</v>
      </c>
      <c r="H41" s="8"/>
      <c r="I41" s="8"/>
      <c r="J41" s="8"/>
      <c r="K41" s="8"/>
      <c r="L41" s="3"/>
      <c r="M41" s="3"/>
      <c r="N41" s="3"/>
      <c r="O41" s="3"/>
      <c r="P41" s="3"/>
      <c r="Q41" s="3"/>
      <c r="R41" s="3"/>
    </row>
    <row r="42" spans="1:18" ht="19.5" customHeight="1" x14ac:dyDescent="0.3">
      <c r="A42" s="8"/>
      <c r="B42" s="83"/>
      <c r="C42" s="87"/>
      <c r="D42" s="88"/>
      <c r="E42" s="83"/>
      <c r="F42" s="78"/>
      <c r="G42" s="91"/>
      <c r="H42" s="8"/>
      <c r="I42" s="8"/>
      <c r="J42" s="8"/>
      <c r="K42" s="8"/>
      <c r="L42" s="3"/>
      <c r="M42" s="3"/>
      <c r="N42" s="3"/>
      <c r="O42" s="3"/>
      <c r="P42" s="3"/>
      <c r="Q42" s="3"/>
      <c r="R42" s="3"/>
    </row>
    <row r="43" spans="1:18" ht="16.5" x14ac:dyDescent="0.3">
      <c r="A43" s="8"/>
      <c r="B43" s="84"/>
      <c r="C43" s="89"/>
      <c r="D43" s="90"/>
      <c r="E43" s="84"/>
      <c r="F43" s="78"/>
      <c r="G43" s="92"/>
      <c r="H43" s="8"/>
      <c r="I43" s="8"/>
      <c r="J43" s="8"/>
      <c r="K43" s="8"/>
      <c r="L43" s="3"/>
      <c r="M43" s="3"/>
      <c r="N43" s="3"/>
      <c r="O43" s="3"/>
      <c r="P43" s="3"/>
      <c r="Q43" s="3"/>
      <c r="R43" s="3"/>
    </row>
    <row r="44" spans="1:18" ht="16.5" x14ac:dyDescent="0.3">
      <c r="A44" s="8"/>
      <c r="B44" s="58">
        <f>C12</f>
        <v>52</v>
      </c>
      <c r="C44" s="79">
        <f>C27+(((C22-C27)/(C24-C29))*(C13-C29))</f>
        <v>48.333333333333336</v>
      </c>
      <c r="D44" s="80"/>
      <c r="E44" s="58">
        <f>B44-C44</f>
        <v>3.6666666666666643</v>
      </c>
      <c r="F44" s="8"/>
      <c r="G44" s="62">
        <f>C30+(((C25-C30)/(C24-C29))*(C7-C29))</f>
        <v>101.64460431654676</v>
      </c>
      <c r="H44" s="8"/>
      <c r="I44" s="8"/>
      <c r="J44" s="8"/>
      <c r="K44" s="8"/>
      <c r="L44" s="3"/>
      <c r="M44" s="3"/>
      <c r="N44" s="3"/>
      <c r="O44" s="3"/>
      <c r="P44" s="3"/>
      <c r="Q44" s="3"/>
      <c r="R44" s="3"/>
    </row>
    <row r="45" spans="1:18" s="3" customFormat="1" ht="16.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8" s="3" customFormat="1" ht="16.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8" s="3" customFormat="1" ht="16.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8" s="3" customFormat="1" ht="16.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s="3" customFormat="1" ht="16.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s="3" customFormat="1" ht="16.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s="3" customFormat="1" ht="16.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s="3" customFormat="1" ht="16.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s="3" customFormat="1" ht="16.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s="3" customFormat="1" ht="16.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s="3" customFormat="1" ht="16.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s="3" customFormat="1" ht="16.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6.5" x14ac:dyDescent="0.3">
      <c r="A57" s="8"/>
      <c r="B57" s="49"/>
      <c r="C57" s="49"/>
      <c r="D57" s="49"/>
      <c r="E57" s="49"/>
      <c r="F57" s="8"/>
      <c r="G57" s="49"/>
      <c r="H57" s="49"/>
      <c r="I57" s="49"/>
      <c r="J57" s="49"/>
      <c r="K57" s="49"/>
    </row>
    <row r="58" spans="1:11" ht="16.5" x14ac:dyDescent="0.3">
      <c r="A58" s="8"/>
      <c r="B58" s="49"/>
      <c r="C58" s="49"/>
      <c r="D58" s="49"/>
      <c r="E58" s="49"/>
      <c r="F58" s="8"/>
      <c r="G58" s="49"/>
      <c r="H58" s="49"/>
      <c r="I58" s="49"/>
      <c r="J58" s="49"/>
      <c r="K58" s="49"/>
    </row>
    <row r="59" spans="1:11" ht="16.5" x14ac:dyDescent="0.3">
      <c r="A59" s="8"/>
      <c r="B59" s="49"/>
      <c r="C59" s="49"/>
      <c r="D59" s="49"/>
      <c r="E59" s="49"/>
      <c r="F59" s="8"/>
      <c r="G59" s="49"/>
      <c r="H59" s="49"/>
      <c r="I59" s="49"/>
      <c r="J59" s="49"/>
      <c r="K59" s="49"/>
    </row>
    <row r="60" spans="1:11" ht="16.5" x14ac:dyDescent="0.3">
      <c r="A60" s="8"/>
      <c r="B60" s="49"/>
      <c r="C60" s="49"/>
      <c r="D60" s="49"/>
      <c r="E60" s="49"/>
      <c r="F60" s="8"/>
      <c r="G60" s="49"/>
      <c r="H60" s="49"/>
      <c r="I60" s="49"/>
      <c r="J60" s="49"/>
      <c r="K60" s="49"/>
    </row>
    <row r="61" spans="1:11" ht="16.5" x14ac:dyDescent="0.3">
      <c r="A61" s="8"/>
      <c r="B61" s="49"/>
      <c r="C61" s="49"/>
      <c r="D61" s="49"/>
      <c r="E61" s="49"/>
      <c r="F61" s="8"/>
      <c r="G61" s="49"/>
      <c r="H61" s="49"/>
      <c r="I61" s="49"/>
      <c r="J61" s="49"/>
      <c r="K61" s="49"/>
    </row>
    <row r="62" spans="1:11" ht="16.5" x14ac:dyDescent="0.3">
      <c r="A62" s="8"/>
      <c r="B62" s="49"/>
      <c r="C62" s="49"/>
      <c r="D62" s="49"/>
      <c r="E62" s="49"/>
      <c r="F62" s="8"/>
      <c r="G62" s="49"/>
      <c r="H62" s="49"/>
      <c r="I62" s="49"/>
      <c r="J62" s="49"/>
      <c r="K62" s="49"/>
    </row>
    <row r="63" spans="1:11" ht="16.5" x14ac:dyDescent="0.3">
      <c r="A63" s="8"/>
      <c r="B63" s="49"/>
      <c r="C63" s="49"/>
      <c r="D63" s="49"/>
      <c r="E63" s="49"/>
      <c r="F63" s="8"/>
      <c r="G63" s="49"/>
      <c r="H63" s="49"/>
      <c r="I63" s="49"/>
      <c r="J63" s="49"/>
      <c r="K63" s="49"/>
    </row>
    <row r="64" spans="1:11" ht="16.5" x14ac:dyDescent="0.3">
      <c r="A64" s="8"/>
      <c r="B64" s="49"/>
      <c r="C64" s="49"/>
      <c r="D64" s="49"/>
      <c r="E64" s="49"/>
      <c r="F64" s="8"/>
      <c r="G64" s="49"/>
      <c r="H64" s="49"/>
      <c r="I64" s="49"/>
      <c r="J64" s="49"/>
      <c r="K64" s="49"/>
    </row>
    <row r="65" spans="1:11" ht="16.5" x14ac:dyDescent="0.3">
      <c r="A65" s="8"/>
      <c r="B65" s="49"/>
      <c r="C65" s="49"/>
      <c r="D65" s="49"/>
      <c r="E65" s="49"/>
      <c r="F65" s="8"/>
      <c r="G65" s="49"/>
      <c r="H65" s="49"/>
      <c r="I65" s="49"/>
      <c r="J65" s="49"/>
      <c r="K65" s="49"/>
    </row>
    <row r="66" spans="1:11" ht="16.5" x14ac:dyDescent="0.3">
      <c r="A66" s="8"/>
      <c r="B66" s="49"/>
      <c r="C66" s="49"/>
      <c r="D66" s="49"/>
      <c r="E66" s="49"/>
      <c r="F66" s="8"/>
      <c r="G66" s="49"/>
      <c r="H66" s="49"/>
      <c r="I66" s="49"/>
      <c r="J66" s="49"/>
      <c r="K66" s="49"/>
    </row>
    <row r="67" spans="1:11" ht="16.5" x14ac:dyDescent="0.3">
      <c r="A67" s="8"/>
      <c r="B67" s="49"/>
      <c r="C67" s="49"/>
      <c r="D67" s="49"/>
      <c r="E67" s="49"/>
      <c r="F67" s="8"/>
      <c r="G67" s="49"/>
      <c r="H67" s="49"/>
      <c r="I67" s="49"/>
      <c r="J67" s="49"/>
      <c r="K67" s="49"/>
    </row>
    <row r="68" spans="1:11" ht="16.5" x14ac:dyDescent="0.3">
      <c r="A68" s="8"/>
      <c r="B68" s="49"/>
      <c r="C68" s="49"/>
      <c r="D68" s="49"/>
      <c r="E68" s="49"/>
      <c r="F68" s="8"/>
      <c r="G68" s="49"/>
      <c r="H68" s="49"/>
      <c r="I68" s="49"/>
      <c r="J68" s="49"/>
      <c r="K68" s="49"/>
    </row>
    <row r="69" spans="1:11" ht="16.5" x14ac:dyDescent="0.3">
      <c r="A69" s="8"/>
      <c r="B69" s="49"/>
      <c r="C69" s="49"/>
      <c r="D69" s="49"/>
      <c r="E69" s="49"/>
      <c r="F69" s="8"/>
      <c r="G69" s="49"/>
      <c r="H69" s="49"/>
      <c r="I69" s="49"/>
      <c r="J69" s="49"/>
      <c r="K69" s="49"/>
    </row>
    <row r="70" spans="1:11" ht="16.5" x14ac:dyDescent="0.3">
      <c r="A70" s="8"/>
      <c r="B70" s="49"/>
      <c r="C70" s="49"/>
      <c r="D70" s="49"/>
      <c r="E70" s="49"/>
      <c r="F70" s="8"/>
      <c r="G70" s="49"/>
      <c r="H70" s="49"/>
      <c r="I70" s="49"/>
      <c r="J70" s="49"/>
      <c r="K70" s="49"/>
    </row>
    <row r="71" spans="1:11" ht="16.5" x14ac:dyDescent="0.3">
      <c r="A71" s="8"/>
      <c r="B71" s="49"/>
      <c r="C71" s="49"/>
      <c r="D71" s="49"/>
      <c r="E71" s="49"/>
      <c r="F71" s="8"/>
      <c r="G71" s="49"/>
      <c r="H71" s="49"/>
      <c r="I71" s="49"/>
      <c r="J71" s="49"/>
      <c r="K71" s="49"/>
    </row>
    <row r="72" spans="1:11" ht="16.5" x14ac:dyDescent="0.3">
      <c r="A72" s="8"/>
      <c r="B72" s="49"/>
      <c r="C72" s="49"/>
      <c r="D72" s="49"/>
      <c r="E72" s="49"/>
      <c r="F72" s="8"/>
      <c r="G72" s="49"/>
      <c r="H72" s="49"/>
      <c r="I72" s="49"/>
      <c r="J72" s="49"/>
      <c r="K72" s="49"/>
    </row>
    <row r="73" spans="1:11" ht="16.5" x14ac:dyDescent="0.3">
      <c r="A73" s="8"/>
      <c r="B73" s="49"/>
      <c r="C73" s="49"/>
      <c r="D73" s="49"/>
      <c r="E73" s="49"/>
      <c r="F73" s="8"/>
      <c r="G73" s="49"/>
      <c r="H73" s="49"/>
      <c r="I73" s="49"/>
      <c r="J73" s="49"/>
      <c r="K73" s="49"/>
    </row>
    <row r="74" spans="1:11" ht="16.5" x14ac:dyDescent="0.3">
      <c r="A74" s="8"/>
      <c r="B74" s="49"/>
      <c r="C74" s="49"/>
      <c r="D74" s="49"/>
      <c r="E74" s="49"/>
      <c r="F74" s="8"/>
      <c r="G74" s="49"/>
      <c r="H74" s="49"/>
      <c r="I74" s="49"/>
      <c r="J74" s="49"/>
      <c r="K74" s="49"/>
    </row>
    <row r="75" spans="1:11" ht="16.5" x14ac:dyDescent="0.3">
      <c r="A75" s="8"/>
      <c r="B75" s="49"/>
      <c r="C75" s="49"/>
      <c r="D75" s="49"/>
      <c r="E75" s="49"/>
      <c r="F75" s="8"/>
      <c r="G75" s="49"/>
      <c r="H75" s="49"/>
      <c r="I75" s="49"/>
      <c r="J75" s="49"/>
      <c r="K75" s="49"/>
    </row>
    <row r="76" spans="1:11" ht="16.5" x14ac:dyDescent="0.3">
      <c r="A76" s="8"/>
      <c r="B76" s="49"/>
      <c r="C76" s="49"/>
      <c r="D76" s="49"/>
      <c r="E76" s="49"/>
      <c r="F76" s="8"/>
      <c r="G76" s="49"/>
      <c r="H76" s="49"/>
      <c r="I76" s="49"/>
      <c r="J76" s="49"/>
      <c r="K76" s="49"/>
    </row>
    <row r="77" spans="1:11" ht="16.5" x14ac:dyDescent="0.3">
      <c r="A77" s="8"/>
      <c r="B77" s="49"/>
      <c r="C77" s="49"/>
      <c r="D77" s="49"/>
      <c r="E77" s="49"/>
      <c r="F77" s="8"/>
      <c r="G77" s="49"/>
      <c r="H77" s="49"/>
      <c r="I77" s="49"/>
      <c r="J77" s="49"/>
      <c r="K77" s="49"/>
    </row>
    <row r="78" spans="1:11" ht="16.5" x14ac:dyDescent="0.3">
      <c r="A78" s="8"/>
      <c r="B78" s="49"/>
      <c r="C78" s="49"/>
      <c r="D78" s="49"/>
      <c r="E78" s="49"/>
      <c r="F78" s="8"/>
      <c r="G78" s="49"/>
      <c r="H78" s="49"/>
      <c r="I78" s="49"/>
      <c r="J78" s="49"/>
      <c r="K78" s="49"/>
    </row>
    <row r="79" spans="1:11" ht="16.5" x14ac:dyDescent="0.3">
      <c r="A79" s="8"/>
      <c r="B79" s="49"/>
      <c r="C79" s="49"/>
      <c r="D79" s="49"/>
      <c r="E79" s="49"/>
      <c r="F79" s="8"/>
      <c r="G79" s="49"/>
      <c r="H79" s="49"/>
      <c r="I79" s="49"/>
      <c r="J79" s="49"/>
      <c r="K79" s="49"/>
    </row>
    <row r="80" spans="1:11" ht="16.5" x14ac:dyDescent="0.3">
      <c r="A80" s="8"/>
      <c r="B80" s="49"/>
      <c r="C80" s="49"/>
      <c r="D80" s="49"/>
      <c r="E80" s="49"/>
      <c r="F80" s="8"/>
      <c r="G80" s="49"/>
      <c r="H80" s="49"/>
      <c r="I80" s="49"/>
      <c r="J80" s="49"/>
      <c r="K80" s="49"/>
    </row>
    <row r="81" spans="1:11" ht="16.5" x14ac:dyDescent="0.3">
      <c r="A81" s="8"/>
      <c r="B81" s="49"/>
      <c r="C81" s="49"/>
      <c r="D81" s="49"/>
      <c r="E81" s="49"/>
      <c r="F81" s="8"/>
      <c r="G81" s="49"/>
      <c r="H81" s="49"/>
      <c r="I81" s="49"/>
      <c r="J81" s="49"/>
      <c r="K81" s="49"/>
    </row>
    <row r="82" spans="1:11" ht="16.5" x14ac:dyDescent="0.3">
      <c r="A82" s="8"/>
      <c r="B82" s="49"/>
      <c r="C82" s="49"/>
      <c r="D82" s="49"/>
      <c r="E82" s="49"/>
      <c r="F82" s="8"/>
      <c r="G82" s="49"/>
      <c r="H82" s="49"/>
      <c r="I82" s="49"/>
      <c r="J82" s="49"/>
      <c r="K82" s="49"/>
    </row>
    <row r="83" spans="1:11" ht="16.5" x14ac:dyDescent="0.3">
      <c r="A83" s="8"/>
      <c r="B83" s="49"/>
      <c r="C83" s="49"/>
      <c r="D83" s="49"/>
      <c r="E83" s="49"/>
      <c r="F83" s="8"/>
      <c r="G83" s="49"/>
      <c r="H83" s="49"/>
      <c r="I83" s="49"/>
      <c r="J83" s="49"/>
      <c r="K83" s="49"/>
    </row>
    <row r="84" spans="1:11" ht="16.5" x14ac:dyDescent="0.3">
      <c r="A84" s="8"/>
      <c r="B84" s="49"/>
      <c r="C84" s="49"/>
      <c r="D84" s="49"/>
      <c r="E84" s="49"/>
      <c r="F84" s="8"/>
      <c r="G84" s="49"/>
      <c r="H84" s="49"/>
      <c r="I84" s="49"/>
      <c r="J84" s="49"/>
      <c r="K84" s="49"/>
    </row>
    <row r="85" spans="1:11" ht="16.5" x14ac:dyDescent="0.3">
      <c r="A85" s="8"/>
      <c r="B85" s="49"/>
      <c r="C85" s="49"/>
      <c r="D85" s="49"/>
      <c r="E85" s="49"/>
      <c r="F85" s="8"/>
      <c r="G85" s="49"/>
      <c r="H85" s="49"/>
      <c r="I85" s="49"/>
      <c r="J85" s="49"/>
      <c r="K85" s="49"/>
    </row>
    <row r="86" spans="1:11" ht="16.5" x14ac:dyDescent="0.3">
      <c r="A86" s="8"/>
      <c r="B86" s="49"/>
      <c r="C86" s="49"/>
      <c r="D86" s="49"/>
      <c r="E86" s="49"/>
      <c r="F86" s="8"/>
      <c r="G86" s="49"/>
      <c r="H86" s="49"/>
      <c r="I86" s="49"/>
      <c r="J86" s="49"/>
      <c r="K86" s="49"/>
    </row>
    <row r="87" spans="1:11" ht="16.5" x14ac:dyDescent="0.3">
      <c r="A87" s="8"/>
      <c r="B87" s="49"/>
      <c r="C87" s="49"/>
      <c r="D87" s="49"/>
      <c r="E87" s="49"/>
      <c r="F87" s="8"/>
      <c r="G87" s="49"/>
      <c r="H87" s="49"/>
      <c r="I87" s="49"/>
      <c r="J87" s="49"/>
      <c r="K87" s="49"/>
    </row>
    <row r="88" spans="1:11" ht="16.5" x14ac:dyDescent="0.3">
      <c r="A88" s="8"/>
      <c r="B88" s="49"/>
      <c r="C88" s="49"/>
      <c r="D88" s="49"/>
      <c r="E88" s="49"/>
      <c r="F88" s="8"/>
      <c r="G88" s="49"/>
      <c r="H88" s="49"/>
      <c r="I88" s="49"/>
      <c r="J88" s="49"/>
      <c r="K88" s="49"/>
    </row>
    <row r="89" spans="1:11" ht="16.5" x14ac:dyDescent="0.3">
      <c r="A89" s="8"/>
      <c r="B89" s="49"/>
      <c r="C89" s="49"/>
      <c r="D89" s="49"/>
      <c r="E89" s="49"/>
      <c r="F89" s="8"/>
      <c r="G89" s="49"/>
      <c r="H89" s="49"/>
      <c r="I89" s="49"/>
      <c r="J89" s="49"/>
      <c r="K89" s="49"/>
    </row>
    <row r="90" spans="1:11" ht="16.5" x14ac:dyDescent="0.3">
      <c r="A90" s="8"/>
      <c r="B90" s="49"/>
      <c r="C90" s="49"/>
      <c r="D90" s="49"/>
      <c r="E90" s="49"/>
      <c r="F90" s="8"/>
      <c r="G90" s="49"/>
      <c r="H90" s="49"/>
      <c r="I90" s="49"/>
      <c r="J90" s="49"/>
      <c r="K90" s="49"/>
    </row>
    <row r="91" spans="1:11" ht="16.5" x14ac:dyDescent="0.3">
      <c r="A91" s="8"/>
      <c r="B91" s="49"/>
      <c r="C91" s="49"/>
      <c r="D91" s="49"/>
      <c r="E91" s="49"/>
      <c r="F91" s="8"/>
      <c r="G91" s="49"/>
      <c r="H91" s="49"/>
      <c r="I91" s="49"/>
      <c r="J91" s="49"/>
      <c r="K91" s="49"/>
    </row>
    <row r="92" spans="1:11" ht="16.5" x14ac:dyDescent="0.3">
      <c r="A92" s="8"/>
      <c r="B92" s="49"/>
      <c r="C92" s="49"/>
      <c r="D92" s="49"/>
      <c r="E92" s="49"/>
      <c r="F92" s="8"/>
      <c r="G92" s="49"/>
      <c r="H92" s="49"/>
      <c r="I92" s="49"/>
      <c r="J92" s="49"/>
      <c r="K92" s="49"/>
    </row>
    <row r="93" spans="1:11" ht="16.5" x14ac:dyDescent="0.3">
      <c r="A93" s="8"/>
      <c r="B93" s="49"/>
      <c r="C93" s="49"/>
      <c r="D93" s="49"/>
      <c r="E93" s="49"/>
      <c r="F93" s="8"/>
      <c r="G93" s="49"/>
      <c r="H93" s="49"/>
      <c r="I93" s="49"/>
      <c r="J93" s="49"/>
      <c r="K93" s="49"/>
    </row>
    <row r="94" spans="1:11" ht="16.5" x14ac:dyDescent="0.3">
      <c r="A94" s="8"/>
      <c r="B94" s="49"/>
      <c r="C94" s="49"/>
      <c r="D94" s="49"/>
      <c r="E94" s="49"/>
      <c r="F94" s="8"/>
      <c r="G94" s="49"/>
      <c r="H94" s="49"/>
      <c r="I94" s="49"/>
      <c r="J94" s="49"/>
      <c r="K94" s="49"/>
    </row>
    <row r="95" spans="1:11" ht="16.5" x14ac:dyDescent="0.3">
      <c r="A95" s="8"/>
      <c r="B95" s="49"/>
      <c r="C95" s="49"/>
      <c r="D95" s="49"/>
      <c r="E95" s="49"/>
      <c r="F95" s="8"/>
      <c r="G95" s="49"/>
      <c r="H95" s="49"/>
      <c r="I95" s="49"/>
      <c r="J95" s="49"/>
      <c r="K95" s="49"/>
    </row>
    <row r="96" spans="1:11" ht="16.5" x14ac:dyDescent="0.3">
      <c r="A96" s="8"/>
      <c r="B96" s="49"/>
      <c r="C96" s="49"/>
      <c r="D96" s="49"/>
      <c r="E96" s="49"/>
      <c r="F96" s="8"/>
      <c r="G96" s="49"/>
      <c r="H96" s="49"/>
      <c r="I96" s="49"/>
      <c r="J96" s="49"/>
      <c r="K96" s="49"/>
    </row>
    <row r="97" spans="1:11" ht="16.5" x14ac:dyDescent="0.3">
      <c r="A97" s="8"/>
      <c r="B97" s="49"/>
      <c r="C97" s="49"/>
      <c r="D97" s="49"/>
      <c r="E97" s="49"/>
      <c r="F97" s="8"/>
      <c r="G97" s="49"/>
      <c r="H97" s="49"/>
      <c r="I97" s="49"/>
      <c r="J97" s="49"/>
      <c r="K97" s="49"/>
    </row>
    <row r="98" spans="1:11" ht="16.5" x14ac:dyDescent="0.3">
      <c r="A98" s="8"/>
      <c r="B98" s="49"/>
      <c r="C98" s="49"/>
      <c r="D98" s="49"/>
      <c r="E98" s="49"/>
      <c r="F98" s="8"/>
      <c r="G98" s="49"/>
      <c r="H98" s="49"/>
      <c r="I98" s="49"/>
      <c r="J98" s="49"/>
      <c r="K98" s="49"/>
    </row>
    <row r="99" spans="1:11" ht="16.5" x14ac:dyDescent="0.3">
      <c r="A99" s="8"/>
      <c r="B99" s="49"/>
      <c r="C99" s="49"/>
      <c r="D99" s="49"/>
      <c r="E99" s="49"/>
      <c r="F99" s="8"/>
      <c r="G99" s="49"/>
      <c r="H99" s="49"/>
      <c r="I99" s="49"/>
      <c r="J99" s="49"/>
      <c r="K99" s="49"/>
    </row>
    <row r="100" spans="1:11" ht="16.5" x14ac:dyDescent="0.3">
      <c r="A100" s="8"/>
      <c r="B100" s="49"/>
      <c r="C100" s="49"/>
      <c r="D100" s="49"/>
      <c r="E100" s="49"/>
      <c r="F100" s="8"/>
      <c r="G100" s="49"/>
      <c r="H100" s="49"/>
      <c r="I100" s="49"/>
      <c r="J100" s="49"/>
      <c r="K100" s="49"/>
    </row>
    <row r="101" spans="1:11" ht="16.5" x14ac:dyDescent="0.3">
      <c r="A101" s="8"/>
      <c r="B101" s="49"/>
      <c r="C101" s="49"/>
      <c r="D101" s="49"/>
      <c r="E101" s="49"/>
      <c r="F101" s="8"/>
      <c r="G101" s="49"/>
      <c r="H101" s="49"/>
      <c r="I101" s="49"/>
      <c r="J101" s="49"/>
      <c r="K101" s="49"/>
    </row>
    <row r="102" spans="1:11" ht="16.5" x14ac:dyDescent="0.3">
      <c r="A102" s="8"/>
      <c r="B102" s="49"/>
      <c r="C102" s="49"/>
      <c r="D102" s="49"/>
      <c r="E102" s="49"/>
      <c r="F102" s="8"/>
      <c r="G102" s="49"/>
      <c r="H102" s="49"/>
      <c r="I102" s="49"/>
      <c r="J102" s="49"/>
      <c r="K102" s="49"/>
    </row>
    <row r="103" spans="1:11" ht="16.5" x14ac:dyDescent="0.3">
      <c r="A103" s="8"/>
      <c r="B103" s="49"/>
      <c r="C103" s="49"/>
      <c r="D103" s="49"/>
      <c r="E103" s="49"/>
      <c r="F103" s="8"/>
      <c r="G103" s="49"/>
      <c r="H103" s="49"/>
      <c r="I103" s="49"/>
      <c r="J103" s="49"/>
      <c r="K103" s="49"/>
    </row>
    <row r="104" spans="1:11" ht="16.5" x14ac:dyDescent="0.3">
      <c r="A104" s="8"/>
      <c r="B104" s="49"/>
      <c r="C104" s="49"/>
      <c r="D104" s="49"/>
      <c r="E104" s="49"/>
      <c r="F104" s="8"/>
      <c r="G104" s="49"/>
      <c r="H104" s="49"/>
      <c r="I104" s="49"/>
      <c r="J104" s="49"/>
      <c r="K104" s="49"/>
    </row>
    <row r="105" spans="1:11" ht="16.5" x14ac:dyDescent="0.3">
      <c r="A105" s="8"/>
      <c r="B105" s="49"/>
      <c r="C105" s="49"/>
      <c r="D105" s="49"/>
      <c r="E105" s="49"/>
      <c r="F105" s="8"/>
      <c r="G105" s="49"/>
      <c r="H105" s="49"/>
      <c r="I105" s="49"/>
      <c r="J105" s="49"/>
      <c r="K105" s="49"/>
    </row>
    <row r="106" spans="1:11" ht="16.5" x14ac:dyDescent="0.3">
      <c r="A106" s="8"/>
      <c r="B106" s="49"/>
      <c r="C106" s="49"/>
      <c r="D106" s="49"/>
      <c r="E106" s="49"/>
      <c r="F106" s="8"/>
      <c r="G106" s="49"/>
      <c r="H106" s="49"/>
      <c r="I106" s="49"/>
      <c r="J106" s="49"/>
      <c r="K106" s="49"/>
    </row>
    <row r="107" spans="1:11" ht="16.5" x14ac:dyDescent="0.3">
      <c r="A107" s="8"/>
      <c r="B107" s="49"/>
      <c r="C107" s="49"/>
      <c r="D107" s="49"/>
      <c r="E107" s="49"/>
      <c r="F107" s="8"/>
      <c r="G107" s="49"/>
      <c r="H107" s="49"/>
      <c r="I107" s="49"/>
      <c r="J107" s="49"/>
      <c r="K107" s="49"/>
    </row>
    <row r="108" spans="1:11" ht="16.5" x14ac:dyDescent="0.3">
      <c r="A108" s="8"/>
      <c r="B108" s="49"/>
      <c r="C108" s="49"/>
      <c r="D108" s="49"/>
      <c r="E108" s="49"/>
      <c r="F108" s="8"/>
      <c r="G108" s="49"/>
      <c r="H108" s="49"/>
      <c r="I108" s="49"/>
      <c r="J108" s="49"/>
      <c r="K108" s="49"/>
    </row>
    <row r="109" spans="1:11" ht="16.5" x14ac:dyDescent="0.3">
      <c r="A109" s="8"/>
      <c r="B109" s="49"/>
      <c r="C109" s="49"/>
      <c r="D109" s="49"/>
      <c r="E109" s="49"/>
      <c r="F109" s="8"/>
      <c r="G109" s="49"/>
      <c r="H109" s="49"/>
      <c r="I109" s="49"/>
      <c r="J109" s="49"/>
      <c r="K109" s="49"/>
    </row>
    <row r="110" spans="1:11" ht="16.5" x14ac:dyDescent="0.3">
      <c r="A110" s="8"/>
      <c r="B110" s="49"/>
      <c r="C110" s="49"/>
      <c r="D110" s="49"/>
      <c r="E110" s="49"/>
      <c r="F110" s="8"/>
      <c r="G110" s="49"/>
      <c r="H110" s="49"/>
      <c r="I110" s="49"/>
      <c r="J110" s="49"/>
      <c r="K110" s="49"/>
    </row>
    <row r="111" spans="1:11" ht="16.5" x14ac:dyDescent="0.3">
      <c r="A111" s="8"/>
      <c r="B111" s="49"/>
      <c r="C111" s="49"/>
      <c r="D111" s="49"/>
      <c r="E111" s="49"/>
      <c r="F111" s="8"/>
      <c r="G111" s="49"/>
      <c r="H111" s="49"/>
      <c r="I111" s="49"/>
      <c r="J111" s="49"/>
      <c r="K111" s="49"/>
    </row>
    <row r="112" spans="1:11" ht="16.5" x14ac:dyDescent="0.3">
      <c r="A112" s="8"/>
      <c r="B112" s="49"/>
      <c r="C112" s="49"/>
      <c r="D112" s="49"/>
      <c r="E112" s="49"/>
      <c r="F112" s="8"/>
      <c r="G112" s="49"/>
      <c r="H112" s="49"/>
      <c r="I112" s="49"/>
      <c r="J112" s="49"/>
      <c r="K112" s="49"/>
    </row>
    <row r="113" spans="1:11" ht="16.5" x14ac:dyDescent="0.3">
      <c r="A113" s="8"/>
      <c r="B113" s="49"/>
      <c r="C113" s="49"/>
      <c r="D113" s="49"/>
      <c r="E113" s="49"/>
      <c r="F113" s="8"/>
      <c r="G113" s="49"/>
      <c r="H113" s="49"/>
      <c r="I113" s="49"/>
      <c r="J113" s="49"/>
      <c r="K113" s="49"/>
    </row>
    <row r="114" spans="1:11" ht="16.5" x14ac:dyDescent="0.3">
      <c r="A114" s="8"/>
      <c r="B114" s="49"/>
      <c r="C114" s="49"/>
      <c r="D114" s="49"/>
      <c r="E114" s="49"/>
      <c r="F114" s="8"/>
      <c r="G114" s="49"/>
      <c r="H114" s="49"/>
      <c r="I114" s="49"/>
      <c r="J114" s="49"/>
      <c r="K114" s="49"/>
    </row>
    <row r="115" spans="1:11" ht="16.5" x14ac:dyDescent="0.3">
      <c r="A115" s="8"/>
      <c r="B115" s="49"/>
      <c r="C115" s="49"/>
      <c r="D115" s="49"/>
      <c r="E115" s="49"/>
      <c r="F115" s="8"/>
      <c r="G115" s="49"/>
      <c r="H115" s="49"/>
      <c r="I115" s="49"/>
      <c r="J115" s="49"/>
      <c r="K115" s="49"/>
    </row>
    <row r="116" spans="1:11" ht="16.5" x14ac:dyDescent="0.3">
      <c r="A116" s="8"/>
      <c r="B116" s="49"/>
      <c r="C116" s="49"/>
      <c r="D116" s="49"/>
      <c r="E116" s="49"/>
      <c r="F116" s="8"/>
      <c r="G116" s="49"/>
      <c r="H116" s="49"/>
      <c r="I116" s="49"/>
      <c r="J116" s="49"/>
      <c r="K116" s="49"/>
    </row>
    <row r="117" spans="1:11" ht="16.5" x14ac:dyDescent="0.3">
      <c r="A117" s="8"/>
      <c r="B117" s="49"/>
      <c r="C117" s="49"/>
      <c r="D117" s="49"/>
      <c r="E117" s="49"/>
      <c r="F117" s="8"/>
      <c r="G117" s="49"/>
      <c r="H117" s="49"/>
      <c r="I117" s="49"/>
      <c r="J117" s="49"/>
      <c r="K117" s="49"/>
    </row>
    <row r="118" spans="1:11" ht="16.5" x14ac:dyDescent="0.3">
      <c r="A118" s="8"/>
      <c r="B118" s="49"/>
      <c r="C118" s="49"/>
      <c r="D118" s="49"/>
      <c r="E118" s="49"/>
      <c r="F118" s="8"/>
      <c r="G118" s="49"/>
      <c r="H118" s="49"/>
      <c r="I118" s="49"/>
      <c r="J118" s="49"/>
      <c r="K118" s="49"/>
    </row>
    <row r="119" spans="1:11" ht="16.5" x14ac:dyDescent="0.3">
      <c r="A119" s="8"/>
      <c r="B119" s="49"/>
      <c r="C119" s="49"/>
      <c r="D119" s="49"/>
      <c r="E119" s="49"/>
      <c r="F119" s="8"/>
      <c r="G119" s="49"/>
      <c r="H119" s="49"/>
      <c r="I119" s="49"/>
      <c r="J119" s="49"/>
      <c r="K119" s="49"/>
    </row>
    <row r="120" spans="1:11" ht="16.5" x14ac:dyDescent="0.3">
      <c r="A120" s="8"/>
      <c r="B120" s="49"/>
      <c r="C120" s="49"/>
      <c r="D120" s="49"/>
      <c r="E120" s="49"/>
      <c r="F120" s="8"/>
      <c r="G120" s="49"/>
      <c r="H120" s="49"/>
      <c r="I120" s="49"/>
      <c r="J120" s="49"/>
      <c r="K120" s="49"/>
    </row>
    <row r="121" spans="1:11" ht="16.5" x14ac:dyDescent="0.3">
      <c r="A121" s="8"/>
      <c r="B121" s="49"/>
      <c r="C121" s="49"/>
      <c r="D121" s="49"/>
      <c r="E121" s="49"/>
      <c r="F121" s="8"/>
      <c r="G121" s="49"/>
      <c r="H121" s="49"/>
      <c r="I121" s="49"/>
      <c r="J121" s="49"/>
      <c r="K121" s="49"/>
    </row>
    <row r="122" spans="1:11" ht="16.5" x14ac:dyDescent="0.3">
      <c r="A122" s="8"/>
      <c r="B122" s="49"/>
      <c r="C122" s="49"/>
      <c r="D122" s="49"/>
      <c r="E122" s="49"/>
      <c r="F122" s="8"/>
      <c r="G122" s="49"/>
      <c r="H122" s="49"/>
      <c r="I122" s="49"/>
      <c r="J122" s="49"/>
      <c r="K122" s="49"/>
    </row>
    <row r="123" spans="1:11" ht="16.5" x14ac:dyDescent="0.3">
      <c r="A123" s="8"/>
      <c r="B123" s="49"/>
      <c r="C123" s="49"/>
      <c r="D123" s="49"/>
      <c r="E123" s="49"/>
      <c r="F123" s="8"/>
      <c r="G123" s="49"/>
      <c r="H123" s="49"/>
      <c r="I123" s="49"/>
      <c r="J123" s="49"/>
      <c r="K123" s="49"/>
    </row>
    <row r="124" spans="1:11" ht="16.5" x14ac:dyDescent="0.3">
      <c r="A124" s="8"/>
      <c r="B124" s="49"/>
      <c r="C124" s="49"/>
      <c r="D124" s="49"/>
      <c r="E124" s="49"/>
      <c r="F124" s="8"/>
      <c r="G124" s="49"/>
      <c r="H124" s="49"/>
      <c r="I124" s="49"/>
      <c r="J124" s="49"/>
      <c r="K124" s="49"/>
    </row>
    <row r="125" spans="1:11" ht="16.5" x14ac:dyDescent="0.3">
      <c r="A125" s="8"/>
      <c r="B125" s="49"/>
      <c r="C125" s="49"/>
      <c r="D125" s="49"/>
      <c r="E125" s="49"/>
      <c r="F125" s="8"/>
      <c r="G125" s="49"/>
      <c r="H125" s="49"/>
      <c r="I125" s="49"/>
      <c r="J125" s="49"/>
      <c r="K125" s="49"/>
    </row>
    <row r="126" spans="1:11" ht="16.5" x14ac:dyDescent="0.3">
      <c r="A126" s="8"/>
      <c r="B126" s="49"/>
      <c r="C126" s="49"/>
      <c r="D126" s="49"/>
      <c r="E126" s="49"/>
      <c r="F126" s="8"/>
      <c r="G126" s="49"/>
      <c r="H126" s="49"/>
      <c r="I126" s="49"/>
      <c r="J126" s="49"/>
      <c r="K126" s="49"/>
    </row>
    <row r="127" spans="1:11" ht="16.5" x14ac:dyDescent="0.3">
      <c r="A127" s="8"/>
      <c r="B127" s="49"/>
      <c r="C127" s="49"/>
      <c r="D127" s="49"/>
      <c r="E127" s="49"/>
      <c r="F127" s="8"/>
      <c r="G127" s="49"/>
      <c r="H127" s="49"/>
      <c r="I127" s="49"/>
      <c r="J127" s="49"/>
      <c r="K127" s="49"/>
    </row>
    <row r="128" spans="1:11" ht="16.5" x14ac:dyDescent="0.3">
      <c r="A128" s="8"/>
      <c r="B128" s="49"/>
      <c r="C128" s="49"/>
      <c r="D128" s="49"/>
      <c r="E128" s="49"/>
      <c r="F128" s="8"/>
      <c r="G128" s="49"/>
      <c r="H128" s="49"/>
      <c r="I128" s="49"/>
      <c r="J128" s="49"/>
      <c r="K128" s="49"/>
    </row>
    <row r="129" spans="1:11" ht="16.5" x14ac:dyDescent="0.3">
      <c r="A129" s="8"/>
      <c r="B129" s="49"/>
      <c r="C129" s="49"/>
      <c r="D129" s="49"/>
      <c r="E129" s="49"/>
      <c r="F129" s="8"/>
      <c r="G129" s="49"/>
      <c r="H129" s="49"/>
      <c r="I129" s="49"/>
      <c r="J129" s="49"/>
      <c r="K129" s="49"/>
    </row>
    <row r="130" spans="1:11" ht="16.5" x14ac:dyDescent="0.3">
      <c r="A130" s="8"/>
      <c r="B130" s="49"/>
      <c r="C130" s="49"/>
      <c r="D130" s="49"/>
      <c r="E130" s="49"/>
      <c r="F130" s="8"/>
      <c r="G130" s="49"/>
      <c r="H130" s="49"/>
      <c r="I130" s="49"/>
      <c r="J130" s="49"/>
      <c r="K130" s="49"/>
    </row>
    <row r="131" spans="1:11" ht="16.5" x14ac:dyDescent="0.3">
      <c r="A131" s="8"/>
      <c r="B131" s="49"/>
      <c r="C131" s="49"/>
      <c r="D131" s="49"/>
      <c r="E131" s="49"/>
      <c r="F131" s="8"/>
      <c r="G131" s="49"/>
      <c r="H131" s="49"/>
      <c r="I131" s="49"/>
      <c r="J131" s="49"/>
      <c r="K131" s="49"/>
    </row>
    <row r="132" spans="1:11" ht="16.5" x14ac:dyDescent="0.3">
      <c r="A132" s="8"/>
      <c r="B132" s="49"/>
      <c r="C132" s="49"/>
      <c r="D132" s="49"/>
      <c r="E132" s="49"/>
      <c r="F132" s="8"/>
      <c r="G132" s="49"/>
      <c r="H132" s="49"/>
      <c r="I132" s="49"/>
      <c r="J132" s="49"/>
      <c r="K132" s="49"/>
    </row>
    <row r="133" spans="1:11" ht="16.5" x14ac:dyDescent="0.3">
      <c r="A133" s="8"/>
      <c r="B133" s="49"/>
      <c r="C133" s="49"/>
      <c r="D133" s="49"/>
      <c r="E133" s="49"/>
      <c r="F133" s="8"/>
      <c r="G133" s="49"/>
      <c r="H133" s="49"/>
      <c r="I133" s="49"/>
      <c r="J133" s="49"/>
      <c r="K133" s="49"/>
    </row>
    <row r="134" spans="1:11" ht="16.5" x14ac:dyDescent="0.3">
      <c r="A134" s="8"/>
      <c r="B134" s="49"/>
      <c r="C134" s="49"/>
      <c r="D134" s="49"/>
      <c r="E134" s="49"/>
      <c r="F134" s="8"/>
      <c r="G134" s="49"/>
      <c r="H134" s="49"/>
      <c r="I134" s="49"/>
      <c r="J134" s="49"/>
      <c r="K134" s="49"/>
    </row>
    <row r="135" spans="1:11" ht="16.5" x14ac:dyDescent="0.3">
      <c r="A135" s="8"/>
      <c r="B135" s="49"/>
      <c r="C135" s="49"/>
      <c r="D135" s="49"/>
      <c r="E135" s="49"/>
      <c r="F135" s="8"/>
      <c r="G135" s="49"/>
      <c r="H135" s="49"/>
      <c r="I135" s="49"/>
      <c r="J135" s="49"/>
      <c r="K135" s="49"/>
    </row>
    <row r="136" spans="1:11" ht="16.5" x14ac:dyDescent="0.3">
      <c r="A136" s="8"/>
      <c r="B136" s="49"/>
      <c r="C136" s="49"/>
      <c r="D136" s="49"/>
      <c r="E136" s="49"/>
      <c r="F136" s="8"/>
      <c r="G136" s="49"/>
      <c r="H136" s="49"/>
      <c r="I136" s="49"/>
      <c r="J136" s="49"/>
      <c r="K136" s="49"/>
    </row>
    <row r="137" spans="1:11" ht="16.5" x14ac:dyDescent="0.3">
      <c r="A137" s="8"/>
      <c r="B137" s="49"/>
      <c r="C137" s="49"/>
      <c r="D137" s="49"/>
      <c r="E137" s="49"/>
      <c r="F137" s="8"/>
      <c r="G137" s="49"/>
      <c r="H137" s="49"/>
      <c r="I137" s="49"/>
      <c r="J137" s="49"/>
      <c r="K137" s="49"/>
    </row>
    <row r="138" spans="1:11" ht="16.5" x14ac:dyDescent="0.3">
      <c r="A138" s="8"/>
      <c r="B138" s="49"/>
      <c r="C138" s="49"/>
      <c r="D138" s="49"/>
      <c r="E138" s="49"/>
      <c r="F138" s="8"/>
      <c r="G138" s="49"/>
      <c r="H138" s="49"/>
      <c r="I138" s="49"/>
      <c r="J138" s="49"/>
      <c r="K138" s="49"/>
    </row>
    <row r="139" spans="1:11" ht="16.5" x14ac:dyDescent="0.3">
      <c r="A139" s="8"/>
      <c r="B139" s="49"/>
      <c r="C139" s="49"/>
      <c r="D139" s="49"/>
      <c r="E139" s="49"/>
      <c r="F139" s="8"/>
      <c r="G139" s="49"/>
      <c r="H139" s="49"/>
      <c r="I139" s="49"/>
      <c r="J139" s="49"/>
      <c r="K139" s="49"/>
    </row>
    <row r="140" spans="1:11" ht="16.5" x14ac:dyDescent="0.3">
      <c r="A140" s="8"/>
      <c r="B140" s="49"/>
      <c r="C140" s="49"/>
      <c r="D140" s="49"/>
      <c r="E140" s="49"/>
      <c r="F140" s="8"/>
      <c r="G140" s="49"/>
      <c r="H140" s="49"/>
      <c r="I140" s="49"/>
      <c r="J140" s="49"/>
      <c r="K140" s="49"/>
    </row>
    <row r="141" spans="1:11" ht="16.5" x14ac:dyDescent="0.3">
      <c r="A141" s="8"/>
      <c r="B141" s="49"/>
      <c r="C141" s="49"/>
      <c r="D141" s="49"/>
      <c r="E141" s="49"/>
      <c r="F141" s="8"/>
      <c r="G141" s="49"/>
      <c r="H141" s="49"/>
      <c r="I141" s="49"/>
      <c r="J141" s="49"/>
      <c r="K141" s="49"/>
    </row>
    <row r="142" spans="1:11" ht="16.5" x14ac:dyDescent="0.3">
      <c r="A142" s="8"/>
      <c r="B142" s="49"/>
      <c r="C142" s="49"/>
      <c r="D142" s="49"/>
      <c r="E142" s="49"/>
      <c r="F142" s="8"/>
      <c r="G142" s="49"/>
      <c r="H142" s="49"/>
      <c r="I142" s="49"/>
      <c r="J142" s="49"/>
      <c r="K142" s="49"/>
    </row>
    <row r="143" spans="1:11" ht="16.5" x14ac:dyDescent="0.3">
      <c r="A143" s="8"/>
      <c r="B143" s="49"/>
      <c r="C143" s="49"/>
      <c r="D143" s="49"/>
      <c r="E143" s="49"/>
      <c r="F143" s="8"/>
      <c r="G143" s="49"/>
      <c r="H143" s="49"/>
      <c r="I143" s="49"/>
      <c r="J143" s="49"/>
      <c r="K143" s="49"/>
    </row>
    <row r="144" spans="1:11" ht="16.5" x14ac:dyDescent="0.3">
      <c r="A144" s="8"/>
      <c r="B144" s="49"/>
      <c r="C144" s="49"/>
      <c r="D144" s="49"/>
      <c r="E144" s="49"/>
      <c r="F144" s="8"/>
      <c r="G144" s="49"/>
      <c r="H144" s="49"/>
      <c r="I144" s="49"/>
      <c r="J144" s="49"/>
      <c r="K144" s="49"/>
    </row>
    <row r="145" spans="1:11" ht="16.5" x14ac:dyDescent="0.3">
      <c r="A145" s="8"/>
      <c r="B145" s="49"/>
      <c r="C145" s="49"/>
      <c r="D145" s="49"/>
      <c r="E145" s="49"/>
      <c r="F145" s="8"/>
      <c r="G145" s="49"/>
      <c r="H145" s="49"/>
      <c r="I145" s="49"/>
      <c r="J145" s="49"/>
      <c r="K145" s="49"/>
    </row>
    <row r="146" spans="1:11" ht="16.5" x14ac:dyDescent="0.3">
      <c r="A146" s="8"/>
      <c r="B146" s="49"/>
      <c r="C146" s="49"/>
      <c r="D146" s="49"/>
      <c r="E146" s="49"/>
      <c r="F146" s="8"/>
      <c r="G146" s="49"/>
      <c r="H146" s="49"/>
      <c r="I146" s="49"/>
      <c r="J146" s="49"/>
      <c r="K146" s="49"/>
    </row>
    <row r="147" spans="1:11" ht="16.5" x14ac:dyDescent="0.3">
      <c r="A147" s="8"/>
      <c r="B147" s="49"/>
      <c r="C147" s="49"/>
      <c r="D147" s="49"/>
      <c r="E147" s="49"/>
      <c r="F147" s="8"/>
      <c r="G147" s="49"/>
      <c r="H147" s="49"/>
      <c r="I147" s="49"/>
      <c r="J147" s="49"/>
      <c r="K147" s="49"/>
    </row>
    <row r="148" spans="1:11" ht="16.5" x14ac:dyDescent="0.3">
      <c r="A148" s="8"/>
      <c r="B148" s="49"/>
      <c r="C148" s="49"/>
      <c r="D148" s="49"/>
      <c r="E148" s="49"/>
      <c r="F148" s="8"/>
      <c r="G148" s="49"/>
      <c r="H148" s="49"/>
      <c r="I148" s="49"/>
      <c r="J148" s="49"/>
      <c r="K148" s="49"/>
    </row>
    <row r="149" spans="1:11" ht="16.5" x14ac:dyDescent="0.3">
      <c r="A149" s="8"/>
      <c r="B149" s="49"/>
      <c r="C149" s="49"/>
      <c r="D149" s="49"/>
      <c r="E149" s="49"/>
      <c r="F149" s="8"/>
      <c r="G149" s="49"/>
      <c r="H149" s="49"/>
      <c r="I149" s="49"/>
      <c r="J149" s="49"/>
      <c r="K149" s="49"/>
    </row>
    <row r="150" spans="1:11" ht="16.5" x14ac:dyDescent="0.3">
      <c r="A150" s="8"/>
      <c r="B150" s="49"/>
      <c r="C150" s="49"/>
      <c r="D150" s="49"/>
      <c r="E150" s="49"/>
      <c r="F150" s="8"/>
      <c r="G150" s="49"/>
      <c r="H150" s="49"/>
      <c r="I150" s="49"/>
      <c r="J150" s="49"/>
      <c r="K150" s="49"/>
    </row>
    <row r="151" spans="1:11" ht="16.5" x14ac:dyDescent="0.3">
      <c r="A151" s="8"/>
      <c r="B151" s="49"/>
      <c r="C151" s="49"/>
      <c r="D151" s="49"/>
      <c r="E151" s="49"/>
      <c r="F151" s="8"/>
      <c r="G151" s="49"/>
      <c r="H151" s="49"/>
      <c r="I151" s="49"/>
      <c r="J151" s="49"/>
      <c r="K151" s="49"/>
    </row>
    <row r="152" spans="1:11" ht="16.5" x14ac:dyDescent="0.3">
      <c r="A152" s="8"/>
      <c r="B152" s="49"/>
      <c r="C152" s="49"/>
      <c r="D152" s="49"/>
      <c r="E152" s="49"/>
      <c r="F152" s="8"/>
      <c r="G152" s="49"/>
      <c r="H152" s="49"/>
      <c r="I152" s="49"/>
      <c r="J152" s="49"/>
      <c r="K152" s="49"/>
    </row>
    <row r="153" spans="1:11" ht="16.5" x14ac:dyDescent="0.3">
      <c r="A153" s="8"/>
      <c r="B153" s="49"/>
      <c r="C153" s="49"/>
      <c r="D153" s="49"/>
      <c r="E153" s="49"/>
      <c r="F153" s="8"/>
      <c r="G153" s="49"/>
      <c r="H153" s="49"/>
      <c r="I153" s="49"/>
      <c r="J153" s="49"/>
      <c r="K153" s="49"/>
    </row>
    <row r="154" spans="1:11" ht="16.5" x14ac:dyDescent="0.3">
      <c r="A154" s="8"/>
      <c r="B154" s="49"/>
      <c r="C154" s="49"/>
      <c r="D154" s="49"/>
      <c r="E154" s="49"/>
      <c r="F154" s="8"/>
      <c r="G154" s="49"/>
      <c r="H154" s="49"/>
      <c r="I154" s="49"/>
      <c r="J154" s="49"/>
      <c r="K154" s="49"/>
    </row>
    <row r="155" spans="1:11" ht="16.5" x14ac:dyDescent="0.3">
      <c r="A155" s="8"/>
      <c r="B155" s="49"/>
      <c r="C155" s="49"/>
      <c r="D155" s="49"/>
      <c r="E155" s="49"/>
      <c r="F155" s="8"/>
      <c r="G155" s="49"/>
      <c r="H155" s="49"/>
      <c r="I155" s="49"/>
      <c r="J155" s="49"/>
      <c r="K155" s="49"/>
    </row>
    <row r="156" spans="1:11" ht="16.5" x14ac:dyDescent="0.3">
      <c r="A156" s="8"/>
      <c r="B156" s="49"/>
      <c r="C156" s="49"/>
      <c r="D156" s="49"/>
      <c r="E156" s="49"/>
      <c r="F156" s="8"/>
      <c r="G156" s="49"/>
      <c r="H156" s="49"/>
      <c r="I156" s="49"/>
      <c r="J156" s="49"/>
      <c r="K156" s="49"/>
    </row>
    <row r="157" spans="1:11" ht="16.5" x14ac:dyDescent="0.3">
      <c r="A157" s="8"/>
      <c r="B157" s="49"/>
      <c r="C157" s="49"/>
      <c r="D157" s="49"/>
      <c r="E157" s="49"/>
      <c r="F157" s="8"/>
      <c r="G157" s="49"/>
      <c r="H157" s="49"/>
      <c r="I157" s="49"/>
      <c r="J157" s="49"/>
      <c r="K157" s="49"/>
    </row>
    <row r="158" spans="1:11" ht="16.5" x14ac:dyDescent="0.3">
      <c r="A158" s="8"/>
      <c r="B158" s="49"/>
      <c r="C158" s="49"/>
      <c r="D158" s="49"/>
      <c r="E158" s="49"/>
      <c r="F158" s="8"/>
      <c r="G158" s="49"/>
      <c r="H158" s="49"/>
      <c r="I158" s="49"/>
      <c r="J158" s="49"/>
      <c r="K158" s="49"/>
    </row>
    <row r="159" spans="1:11" ht="16.5" x14ac:dyDescent="0.3">
      <c r="A159" s="8"/>
      <c r="B159" s="49"/>
      <c r="C159" s="49"/>
      <c r="D159" s="49"/>
      <c r="E159" s="49"/>
      <c r="F159" s="8"/>
      <c r="G159" s="49"/>
      <c r="H159" s="49"/>
      <c r="I159" s="49"/>
      <c r="J159" s="49"/>
      <c r="K159" s="49"/>
    </row>
    <row r="160" spans="1:11" ht="16.5" x14ac:dyDescent="0.3">
      <c r="A160" s="8"/>
      <c r="B160" s="49"/>
      <c r="C160" s="49"/>
      <c r="D160" s="49"/>
      <c r="E160" s="49"/>
      <c r="F160" s="8"/>
      <c r="G160" s="49"/>
      <c r="H160" s="49"/>
      <c r="I160" s="49"/>
      <c r="J160" s="49"/>
      <c r="K160" s="49"/>
    </row>
    <row r="161" spans="1:11" ht="16.5" x14ac:dyDescent="0.3">
      <c r="A161" s="8"/>
      <c r="B161" s="49"/>
      <c r="C161" s="49"/>
      <c r="D161" s="49"/>
      <c r="E161" s="49"/>
      <c r="F161" s="8"/>
      <c r="G161" s="49"/>
      <c r="H161" s="49"/>
      <c r="I161" s="49"/>
      <c r="J161" s="49"/>
      <c r="K161" s="49"/>
    </row>
    <row r="162" spans="1:11" ht="16.5" x14ac:dyDescent="0.3">
      <c r="A162" s="8"/>
      <c r="B162" s="49"/>
      <c r="C162" s="49"/>
      <c r="D162" s="49"/>
      <c r="E162" s="49"/>
      <c r="F162" s="8"/>
      <c r="G162" s="49"/>
      <c r="H162" s="49"/>
      <c r="I162" s="49"/>
      <c r="J162" s="49"/>
      <c r="K162" s="49"/>
    </row>
    <row r="163" spans="1:11" ht="16.5" x14ac:dyDescent="0.3">
      <c r="A163" s="8"/>
      <c r="B163" s="49"/>
      <c r="C163" s="49"/>
      <c r="D163" s="49"/>
      <c r="E163" s="49"/>
      <c r="F163" s="8"/>
      <c r="G163" s="49"/>
      <c r="H163" s="49"/>
      <c r="I163" s="49"/>
      <c r="J163" s="49"/>
      <c r="K163" s="49"/>
    </row>
    <row r="164" spans="1:11" ht="16.5" x14ac:dyDescent="0.3">
      <c r="A164" s="8"/>
      <c r="B164" s="49"/>
      <c r="C164" s="49"/>
      <c r="D164" s="49"/>
      <c r="E164" s="49"/>
      <c r="F164" s="8"/>
      <c r="G164" s="49"/>
      <c r="H164" s="49"/>
      <c r="I164" s="49"/>
      <c r="J164" s="49"/>
      <c r="K164" s="49"/>
    </row>
    <row r="165" spans="1:11" ht="16.5" x14ac:dyDescent="0.3">
      <c r="A165" s="8"/>
      <c r="B165" s="49"/>
      <c r="C165" s="49"/>
      <c r="D165" s="49"/>
      <c r="E165" s="49"/>
      <c r="F165" s="8"/>
      <c r="G165" s="49"/>
      <c r="H165" s="49"/>
      <c r="I165" s="49"/>
      <c r="J165" s="49"/>
      <c r="K165" s="49"/>
    </row>
    <row r="166" spans="1:11" ht="16.5" x14ac:dyDescent="0.3">
      <c r="A166" s="8"/>
      <c r="B166" s="49"/>
      <c r="C166" s="49"/>
      <c r="D166" s="49"/>
      <c r="E166" s="49"/>
      <c r="F166" s="8"/>
      <c r="G166" s="49"/>
      <c r="H166" s="49"/>
      <c r="I166" s="49"/>
      <c r="J166" s="49"/>
      <c r="K166" s="49"/>
    </row>
    <row r="167" spans="1:11" ht="16.5" x14ac:dyDescent="0.3">
      <c r="A167" s="8"/>
      <c r="B167" s="49"/>
      <c r="C167" s="49"/>
      <c r="D167" s="49"/>
      <c r="E167" s="49"/>
      <c r="F167" s="8"/>
      <c r="G167" s="49"/>
      <c r="H167" s="49"/>
      <c r="I167" s="49"/>
      <c r="J167" s="49"/>
      <c r="K167" s="49"/>
    </row>
    <row r="168" spans="1:11" ht="16.5" x14ac:dyDescent="0.3">
      <c r="A168" s="8"/>
      <c r="B168" s="49"/>
      <c r="C168" s="49"/>
      <c r="D168" s="49"/>
      <c r="E168" s="49"/>
      <c r="F168" s="8"/>
      <c r="G168" s="49"/>
      <c r="H168" s="49"/>
      <c r="I168" s="49"/>
      <c r="J168" s="49"/>
      <c r="K168" s="49"/>
    </row>
    <row r="169" spans="1:11" ht="16.5" x14ac:dyDescent="0.3">
      <c r="A169" s="8"/>
      <c r="B169" s="49"/>
      <c r="C169" s="49"/>
      <c r="D169" s="49"/>
      <c r="E169" s="49"/>
      <c r="F169" s="8"/>
      <c r="G169" s="49"/>
      <c r="H169" s="49"/>
      <c r="I169" s="49"/>
      <c r="J169" s="49"/>
      <c r="K169" s="49"/>
    </row>
    <row r="170" spans="1:11" ht="16.5" x14ac:dyDescent="0.3">
      <c r="A170" s="8"/>
      <c r="B170" s="49"/>
      <c r="C170" s="49"/>
      <c r="D170" s="49"/>
      <c r="E170" s="49"/>
      <c r="F170" s="8"/>
      <c r="G170" s="49"/>
      <c r="H170" s="49"/>
      <c r="I170" s="49"/>
      <c r="J170" s="49"/>
      <c r="K170" s="49"/>
    </row>
    <row r="171" spans="1:11" ht="16.5" x14ac:dyDescent="0.3">
      <c r="A171" s="8"/>
      <c r="B171" s="49"/>
      <c r="C171" s="49"/>
      <c r="D171" s="49"/>
      <c r="E171" s="49"/>
      <c r="F171" s="8"/>
      <c r="G171" s="49"/>
      <c r="H171" s="49"/>
      <c r="I171" s="49"/>
      <c r="J171" s="49"/>
      <c r="K171" s="49"/>
    </row>
    <row r="172" spans="1:11" ht="16.5" x14ac:dyDescent="0.3">
      <c r="A172" s="8"/>
      <c r="B172" s="49"/>
      <c r="C172" s="49"/>
      <c r="D172" s="49"/>
      <c r="E172" s="49"/>
      <c r="F172" s="8"/>
      <c r="G172" s="49"/>
      <c r="H172" s="49"/>
      <c r="I172" s="49"/>
      <c r="J172" s="49"/>
      <c r="K172" s="49"/>
    </row>
    <row r="173" spans="1:11" ht="16.5" x14ac:dyDescent="0.3">
      <c r="A173" s="8"/>
      <c r="B173" s="49"/>
      <c r="C173" s="49"/>
      <c r="D173" s="49"/>
      <c r="E173" s="49"/>
      <c r="F173" s="8"/>
      <c r="G173" s="49"/>
      <c r="H173" s="49"/>
      <c r="I173" s="49"/>
      <c r="J173" s="49"/>
      <c r="K173" s="49"/>
    </row>
    <row r="174" spans="1:11" ht="16.5" x14ac:dyDescent="0.3">
      <c r="A174" s="8"/>
      <c r="B174" s="49"/>
      <c r="C174" s="49"/>
      <c r="D174" s="49"/>
      <c r="E174" s="49"/>
      <c r="F174" s="8"/>
      <c r="G174" s="49"/>
      <c r="H174" s="49"/>
      <c r="I174" s="49"/>
      <c r="J174" s="49"/>
      <c r="K174" s="49"/>
    </row>
    <row r="175" spans="1:11" ht="16.5" x14ac:dyDescent="0.3">
      <c r="A175" s="8"/>
      <c r="B175" s="49"/>
      <c r="C175" s="49"/>
      <c r="D175" s="49"/>
      <c r="E175" s="49"/>
      <c r="F175" s="8"/>
      <c r="G175" s="49"/>
      <c r="H175" s="49"/>
      <c r="I175" s="49"/>
      <c r="J175" s="49"/>
      <c r="K175" s="49"/>
    </row>
    <row r="176" spans="1:11" ht="16.5" x14ac:dyDescent="0.3">
      <c r="A176" s="8"/>
      <c r="B176" s="49"/>
      <c r="C176" s="49"/>
      <c r="D176" s="49"/>
      <c r="E176" s="49"/>
      <c r="F176" s="8"/>
      <c r="G176" s="49"/>
      <c r="H176" s="49"/>
      <c r="I176" s="49"/>
      <c r="J176" s="49"/>
      <c r="K176" s="49"/>
    </row>
    <row r="177" spans="1:11" ht="16.5" x14ac:dyDescent="0.3">
      <c r="A177" s="8"/>
      <c r="B177" s="49"/>
      <c r="C177" s="49"/>
      <c r="D177" s="49"/>
      <c r="E177" s="49"/>
      <c r="F177" s="8"/>
      <c r="G177" s="49"/>
      <c r="H177" s="49"/>
      <c r="I177" s="49"/>
      <c r="J177" s="49"/>
      <c r="K177" s="49"/>
    </row>
    <row r="178" spans="1:11" ht="16.5" x14ac:dyDescent="0.3">
      <c r="A178" s="8"/>
      <c r="B178" s="49"/>
      <c r="C178" s="49"/>
      <c r="D178" s="49"/>
      <c r="E178" s="49"/>
      <c r="F178" s="8"/>
      <c r="G178" s="49"/>
      <c r="H178" s="49"/>
      <c r="I178" s="49"/>
      <c r="J178" s="49"/>
      <c r="K178" s="49"/>
    </row>
    <row r="179" spans="1:11" ht="16.5" x14ac:dyDescent="0.3">
      <c r="A179" s="8"/>
      <c r="B179" s="49"/>
      <c r="C179" s="49"/>
      <c r="D179" s="49"/>
      <c r="E179" s="49"/>
      <c r="F179" s="8"/>
      <c r="G179" s="49"/>
      <c r="H179" s="49"/>
      <c r="I179" s="49"/>
      <c r="J179" s="49"/>
      <c r="K179" s="49"/>
    </row>
    <row r="180" spans="1:11" ht="16.5" x14ac:dyDescent="0.3">
      <c r="A180" s="8"/>
      <c r="B180" s="49"/>
      <c r="C180" s="49"/>
      <c r="D180" s="49"/>
      <c r="E180" s="49"/>
      <c r="F180" s="8"/>
      <c r="G180" s="49"/>
      <c r="H180" s="49"/>
      <c r="I180" s="49"/>
      <c r="J180" s="49"/>
      <c r="K180" s="49"/>
    </row>
    <row r="181" spans="1:11" ht="16.5" x14ac:dyDescent="0.3">
      <c r="A181" s="8"/>
      <c r="B181" s="49"/>
      <c r="C181" s="49"/>
      <c r="D181" s="49"/>
      <c r="E181" s="49"/>
      <c r="F181" s="8"/>
      <c r="G181" s="49"/>
      <c r="H181" s="49"/>
      <c r="I181" s="49"/>
      <c r="J181" s="49"/>
      <c r="K181" s="49"/>
    </row>
    <row r="182" spans="1:11" ht="16.5" x14ac:dyDescent="0.3">
      <c r="A182" s="8"/>
      <c r="B182" s="49"/>
      <c r="C182" s="49"/>
      <c r="D182" s="49"/>
      <c r="E182" s="49"/>
      <c r="F182" s="8"/>
      <c r="G182" s="49"/>
      <c r="H182" s="49"/>
      <c r="I182" s="49"/>
      <c r="J182" s="49"/>
      <c r="K182" s="49"/>
    </row>
    <row r="183" spans="1:11" ht="16.5" x14ac:dyDescent="0.3">
      <c r="A183" s="8"/>
      <c r="B183" s="49"/>
      <c r="C183" s="49"/>
      <c r="D183" s="49"/>
      <c r="E183" s="49"/>
      <c r="F183" s="8"/>
      <c r="G183" s="49"/>
      <c r="H183" s="49"/>
      <c r="I183" s="49"/>
      <c r="J183" s="49"/>
      <c r="K183" s="49"/>
    </row>
    <row r="184" spans="1:11" ht="16.5" x14ac:dyDescent="0.3">
      <c r="A184" s="8"/>
      <c r="B184" s="49"/>
      <c r="C184" s="49"/>
      <c r="D184" s="49"/>
      <c r="E184" s="49"/>
      <c r="F184" s="8"/>
      <c r="G184" s="49"/>
      <c r="H184" s="49"/>
      <c r="I184" s="49"/>
      <c r="J184" s="49"/>
      <c r="K184" s="49"/>
    </row>
    <row r="185" spans="1:11" ht="16.5" x14ac:dyDescent="0.3">
      <c r="A185" s="8"/>
      <c r="B185" s="49"/>
      <c r="C185" s="49"/>
      <c r="D185" s="49"/>
      <c r="E185" s="49"/>
      <c r="F185" s="8"/>
      <c r="G185" s="49"/>
      <c r="H185" s="49"/>
      <c r="I185" s="49"/>
      <c r="J185" s="49"/>
      <c r="K185" s="49"/>
    </row>
  </sheetData>
  <mergeCells count="11">
    <mergeCell ref="G41:G43"/>
    <mergeCell ref="B34:B36"/>
    <mergeCell ref="C34:D36"/>
    <mergeCell ref="E34:E36"/>
    <mergeCell ref="G34:G36"/>
    <mergeCell ref="C44:D44"/>
    <mergeCell ref="C37:D37"/>
    <mergeCell ref="B2:E2"/>
    <mergeCell ref="B41:B43"/>
    <mergeCell ref="C41:D43"/>
    <mergeCell ref="E41:E4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B12" sqref="B12"/>
    </sheetView>
  </sheetViews>
  <sheetFormatPr defaultColWidth="8.85546875" defaultRowHeight="15" x14ac:dyDescent="0.25"/>
  <cols>
    <col min="1" max="1" width="3.7109375" style="3" customWidth="1"/>
    <col min="2" max="2" width="40.7109375" customWidth="1"/>
    <col min="3" max="3" width="22.7109375" customWidth="1"/>
    <col min="4" max="4" width="14.7109375" customWidth="1"/>
    <col min="5" max="5" width="3.28515625" customWidth="1"/>
    <col min="8" max="14" width="8.85546875" style="3"/>
  </cols>
  <sheetData>
    <row r="1" spans="1:7" ht="16.5" x14ac:dyDescent="0.3">
      <c r="A1" s="8"/>
      <c r="B1" s="8"/>
      <c r="C1" s="8"/>
      <c r="D1" s="8"/>
      <c r="E1" s="8"/>
      <c r="F1" s="8"/>
      <c r="G1" s="3"/>
    </row>
    <row r="2" spans="1:7" ht="64.5" customHeight="1" x14ac:dyDescent="0.3">
      <c r="A2" s="8"/>
      <c r="B2" s="93" t="s">
        <v>74</v>
      </c>
      <c r="C2" s="93"/>
      <c r="D2" s="93"/>
      <c r="E2" s="93"/>
      <c r="F2" s="49"/>
      <c r="G2" s="3"/>
    </row>
    <row r="3" spans="1:7" ht="16.5" x14ac:dyDescent="0.3">
      <c r="A3" s="8"/>
      <c r="B3" s="9"/>
      <c r="C3" s="8"/>
      <c r="D3" s="8"/>
      <c r="E3" s="8"/>
      <c r="F3" s="8"/>
      <c r="G3" s="3"/>
    </row>
    <row r="4" spans="1:7" ht="21" x14ac:dyDescent="0.3">
      <c r="A4" s="8"/>
      <c r="B4" s="11" t="s">
        <v>14</v>
      </c>
      <c r="C4" s="8"/>
      <c r="D4" s="8"/>
      <c r="E4" s="8"/>
      <c r="F4" s="8"/>
      <c r="G4" s="3"/>
    </row>
    <row r="5" spans="1:7" ht="16.5" x14ac:dyDescent="0.3">
      <c r="A5" s="8"/>
      <c r="B5" s="9"/>
      <c r="C5" s="8"/>
      <c r="D5" s="8"/>
      <c r="E5" s="8"/>
      <c r="F5" s="8"/>
      <c r="G5" s="3"/>
    </row>
    <row r="6" spans="1:7" ht="16.5" x14ac:dyDescent="0.3">
      <c r="A6" s="8"/>
      <c r="B6" s="50" t="s">
        <v>5</v>
      </c>
      <c r="C6" s="51"/>
      <c r="D6" s="51" t="s">
        <v>1</v>
      </c>
      <c r="E6" s="8"/>
      <c r="F6" s="8"/>
      <c r="G6" s="3"/>
    </row>
    <row r="7" spans="1:7" ht="15" customHeight="1" x14ac:dyDescent="0.3">
      <c r="A7" s="8"/>
      <c r="B7" s="28" t="s">
        <v>47</v>
      </c>
      <c r="C7" s="56">
        <v>5</v>
      </c>
      <c r="D7" s="25" t="s">
        <v>2</v>
      </c>
      <c r="E7" s="8"/>
      <c r="F7" s="8"/>
      <c r="G7" s="3"/>
    </row>
    <row r="8" spans="1:7" ht="15" customHeight="1" x14ac:dyDescent="0.3">
      <c r="A8" s="8"/>
      <c r="B8" s="28" t="s">
        <v>48</v>
      </c>
      <c r="C8" s="30">
        <v>160</v>
      </c>
      <c r="D8" s="25" t="s">
        <v>31</v>
      </c>
      <c r="E8" s="8"/>
      <c r="F8" s="8"/>
      <c r="G8" s="3"/>
    </row>
    <row r="9" spans="1:7" ht="15" customHeight="1" x14ac:dyDescent="0.3">
      <c r="A9" s="8"/>
      <c r="B9" s="28" t="s">
        <v>68</v>
      </c>
      <c r="C9" s="30">
        <v>20</v>
      </c>
      <c r="D9" s="25" t="s">
        <v>31</v>
      </c>
      <c r="E9" s="8"/>
      <c r="F9" s="8"/>
      <c r="G9" s="3"/>
    </row>
    <row r="10" spans="1:7" ht="16.5" x14ac:dyDescent="0.3">
      <c r="A10" s="8"/>
      <c r="B10" s="9"/>
      <c r="C10" s="8"/>
      <c r="D10" s="8"/>
      <c r="E10" s="8"/>
      <c r="F10" s="8"/>
      <c r="G10" s="3"/>
    </row>
    <row r="11" spans="1:7" ht="16.5" x14ac:dyDescent="0.3">
      <c r="A11" s="8"/>
      <c r="B11" s="9"/>
      <c r="C11" s="8"/>
      <c r="D11" s="8"/>
      <c r="E11" s="8"/>
      <c r="F11" s="8"/>
      <c r="G11" s="3"/>
    </row>
    <row r="12" spans="1:7" ht="16.5" x14ac:dyDescent="0.3">
      <c r="A12" s="8"/>
      <c r="B12" s="52" t="s">
        <v>15</v>
      </c>
      <c r="C12" s="53" t="s">
        <v>14</v>
      </c>
      <c r="D12" s="8"/>
      <c r="E12" s="8"/>
      <c r="F12" s="8"/>
      <c r="G12" s="3"/>
    </row>
    <row r="13" spans="1:7" ht="16.5" x14ac:dyDescent="0.3">
      <c r="A13" s="8"/>
      <c r="B13" s="54"/>
      <c r="C13" s="55" t="s">
        <v>16</v>
      </c>
      <c r="D13" s="8"/>
      <c r="E13" s="8"/>
      <c r="F13" s="8"/>
      <c r="G13" s="3"/>
    </row>
    <row r="14" spans="1:7" ht="16.5" x14ac:dyDescent="0.3">
      <c r="A14" s="8"/>
      <c r="B14" s="28"/>
      <c r="C14" s="58">
        <f>((66/(21-C7))+1)*((C8-C9)/100)</f>
        <v>7.1749999999999998</v>
      </c>
      <c r="D14" s="8"/>
      <c r="E14" s="8"/>
      <c r="F14" s="8"/>
      <c r="G14" s="3"/>
    </row>
    <row r="15" spans="1:7" ht="16.5" x14ac:dyDescent="0.3">
      <c r="A15" s="8"/>
      <c r="B15" s="9"/>
      <c r="C15" s="8"/>
      <c r="D15" s="8"/>
      <c r="E15" s="8"/>
      <c r="F15" s="8"/>
      <c r="G15" s="3"/>
    </row>
    <row r="16" spans="1:7" ht="16.5" x14ac:dyDescent="0.3">
      <c r="A16" s="8"/>
      <c r="B16" s="9"/>
      <c r="C16" s="8"/>
      <c r="D16" s="8"/>
      <c r="E16" s="8"/>
      <c r="F16" s="8"/>
      <c r="G16" s="3"/>
    </row>
    <row r="17" spans="1:7" ht="15" customHeight="1" x14ac:dyDescent="0.3">
      <c r="A17" s="8"/>
      <c r="B17" s="52" t="s">
        <v>15</v>
      </c>
      <c r="C17" s="53" t="s">
        <v>18</v>
      </c>
      <c r="D17" s="8"/>
      <c r="E17" s="8"/>
      <c r="F17" s="8"/>
      <c r="G17" s="3"/>
    </row>
    <row r="18" spans="1:7" ht="16.5" x14ac:dyDescent="0.3">
      <c r="A18" s="8"/>
      <c r="B18" s="54"/>
      <c r="C18" s="55" t="s">
        <v>16</v>
      </c>
      <c r="D18" s="8"/>
      <c r="E18" s="8"/>
      <c r="F18" s="8"/>
      <c r="G18" s="3"/>
    </row>
    <row r="19" spans="1:7" ht="16.5" x14ac:dyDescent="0.3">
      <c r="A19" s="8"/>
      <c r="B19" s="28"/>
      <c r="C19" s="36">
        <f>100-(C14+0.5)</f>
        <v>92.325000000000003</v>
      </c>
      <c r="D19" s="8"/>
      <c r="E19" s="8"/>
      <c r="F19" s="8"/>
      <c r="G19" s="3"/>
    </row>
    <row r="20" spans="1:7" ht="16.5" x14ac:dyDescent="0.3">
      <c r="A20" s="8"/>
      <c r="B20" s="9"/>
      <c r="C20" s="8"/>
      <c r="D20" s="8"/>
      <c r="E20" s="8"/>
      <c r="F20" s="8"/>
      <c r="G20" s="3"/>
    </row>
    <row r="21" spans="1:7" ht="16.5" x14ac:dyDescent="0.3">
      <c r="A21" s="8"/>
      <c r="B21" s="9"/>
      <c r="C21" s="8"/>
      <c r="D21" s="8"/>
      <c r="E21" s="8"/>
      <c r="F21" s="8"/>
      <c r="G21" s="3"/>
    </row>
    <row r="22" spans="1:7" ht="33" customHeight="1" x14ac:dyDescent="0.3">
      <c r="A22" s="8"/>
      <c r="B22" s="53" t="s">
        <v>19</v>
      </c>
      <c r="C22" s="53" t="s">
        <v>17</v>
      </c>
      <c r="D22" s="53" t="s">
        <v>10</v>
      </c>
      <c r="E22" s="8"/>
      <c r="F22" s="8"/>
      <c r="G22" s="3"/>
    </row>
    <row r="23" spans="1:7" ht="16.5" x14ac:dyDescent="0.3">
      <c r="A23" s="8"/>
      <c r="B23" s="55" t="s">
        <v>16</v>
      </c>
      <c r="C23" s="55" t="s">
        <v>16</v>
      </c>
      <c r="D23" s="55" t="s">
        <v>16</v>
      </c>
      <c r="E23" s="8"/>
      <c r="F23" s="8"/>
      <c r="G23" s="3"/>
    </row>
    <row r="24" spans="1:7" ht="16.5" x14ac:dyDescent="0.3">
      <c r="A24" s="8"/>
      <c r="B24" s="36">
        <f>C19</f>
        <v>92.325000000000003</v>
      </c>
      <c r="C24" s="57">
        <v>90</v>
      </c>
      <c r="D24" s="58">
        <f>((B24-C24)/C24)*100</f>
        <v>2.5833333333333366</v>
      </c>
      <c r="E24" s="8"/>
      <c r="F24" s="8"/>
      <c r="G24" s="3"/>
    </row>
    <row r="25" spans="1:7" ht="16.5" x14ac:dyDescent="0.3">
      <c r="A25" s="8"/>
      <c r="B25" s="9"/>
      <c r="C25" s="8"/>
      <c r="D25" s="8"/>
      <c r="E25" s="8"/>
      <c r="F25" s="8"/>
      <c r="G25" s="3"/>
    </row>
    <row r="26" spans="1:7" ht="16.5" x14ac:dyDescent="0.3">
      <c r="A26" s="8"/>
      <c r="B26" s="8"/>
      <c r="C26" s="8"/>
      <c r="D26" s="8"/>
      <c r="E26" s="8"/>
      <c r="F26" s="8"/>
      <c r="G26" s="3"/>
    </row>
    <row r="27" spans="1:7" ht="16.5" x14ac:dyDescent="0.3">
      <c r="A27" s="8"/>
      <c r="B27" s="8"/>
      <c r="C27" s="8"/>
      <c r="D27" s="8"/>
      <c r="E27" s="8"/>
      <c r="F27" s="8"/>
      <c r="G27" s="3"/>
    </row>
    <row r="28" spans="1:7" ht="16.5" x14ac:dyDescent="0.3">
      <c r="A28" s="8"/>
      <c r="B28" s="8"/>
      <c r="C28" s="8"/>
      <c r="D28" s="8"/>
      <c r="E28" s="8"/>
      <c r="F28" s="8"/>
      <c r="G28" s="3"/>
    </row>
    <row r="29" spans="1:7" ht="16.5" x14ac:dyDescent="0.3">
      <c r="A29" s="8"/>
      <c r="B29" s="8"/>
      <c r="C29" s="8"/>
      <c r="D29" s="8"/>
      <c r="E29" s="8"/>
      <c r="F29" s="8"/>
      <c r="G29" s="3"/>
    </row>
    <row r="30" spans="1:7" ht="16.5" x14ac:dyDescent="0.3">
      <c r="A30" s="8"/>
      <c r="B30" s="8"/>
      <c r="C30" s="8"/>
      <c r="D30" s="8"/>
      <c r="E30" s="8"/>
      <c r="F30" s="8"/>
      <c r="G30" s="3"/>
    </row>
    <row r="31" spans="1:7" ht="16.5" x14ac:dyDescent="0.3">
      <c r="A31" s="8"/>
      <c r="B31" s="8"/>
      <c r="C31" s="8"/>
      <c r="D31" s="8"/>
      <c r="E31" s="8"/>
      <c r="F31" s="8"/>
      <c r="G31" s="3"/>
    </row>
    <row r="32" spans="1:7" ht="16.5" x14ac:dyDescent="0.3">
      <c r="A32" s="8"/>
      <c r="B32" s="8"/>
      <c r="C32" s="8"/>
      <c r="D32" s="8"/>
      <c r="E32" s="8"/>
      <c r="F32" s="8"/>
      <c r="G32" s="3"/>
    </row>
    <row r="33" spans="1:7" ht="16.5" x14ac:dyDescent="0.3">
      <c r="A33" s="8"/>
      <c r="B33" s="8"/>
      <c r="C33" s="8"/>
      <c r="D33" s="8"/>
      <c r="E33" s="8"/>
      <c r="F33" s="8"/>
      <c r="G33" s="3"/>
    </row>
    <row r="34" spans="1:7" ht="16.5" x14ac:dyDescent="0.3">
      <c r="A34" s="8"/>
      <c r="B34" s="8"/>
      <c r="C34" s="8"/>
      <c r="D34" s="8"/>
      <c r="E34" s="8"/>
      <c r="F34" s="8"/>
      <c r="G34" s="3"/>
    </row>
    <row r="35" spans="1:7" ht="16.5" x14ac:dyDescent="0.3">
      <c r="A35" s="8"/>
      <c r="B35" s="8"/>
      <c r="C35" s="8"/>
      <c r="D35" s="8"/>
      <c r="E35" s="8"/>
      <c r="F35" s="8"/>
      <c r="G35" s="3"/>
    </row>
    <row r="36" spans="1:7" ht="16.5" x14ac:dyDescent="0.3">
      <c r="A36" s="8"/>
      <c r="B36" s="49"/>
      <c r="C36" s="49"/>
      <c r="D36" s="49"/>
      <c r="E36" s="49"/>
      <c r="F36" s="49"/>
    </row>
    <row r="37" spans="1:7" ht="16.5" x14ac:dyDescent="0.3">
      <c r="A37" s="8"/>
      <c r="B37" s="49"/>
      <c r="C37" s="49"/>
      <c r="D37" s="49"/>
      <c r="E37" s="49"/>
      <c r="F37" s="49"/>
    </row>
  </sheetData>
  <mergeCells count="1">
    <mergeCell ref="B2:E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G6" sqref="G6"/>
    </sheetView>
  </sheetViews>
  <sheetFormatPr defaultColWidth="8.85546875" defaultRowHeight="15" x14ac:dyDescent="0.25"/>
  <cols>
    <col min="1" max="1" width="3.7109375" style="3" customWidth="1"/>
    <col min="2" max="2" width="40.7109375" customWidth="1"/>
    <col min="3" max="5" width="12.7109375" customWidth="1"/>
    <col min="6" max="6" width="8.85546875" style="3"/>
    <col min="7" max="7" width="24.7109375" customWidth="1"/>
    <col min="10" max="15" width="8.85546875" style="3"/>
  </cols>
  <sheetData>
    <row r="1" spans="1:9" ht="16.5" x14ac:dyDescent="0.3">
      <c r="A1" s="8"/>
      <c r="B1" s="8"/>
      <c r="C1" s="8"/>
      <c r="D1" s="8"/>
      <c r="E1" s="8"/>
      <c r="F1" s="8"/>
      <c r="G1" s="8"/>
      <c r="H1" s="8"/>
      <c r="I1" s="3"/>
    </row>
    <row r="2" spans="1:9" ht="65.25" customHeight="1" x14ac:dyDescent="0.3">
      <c r="A2" s="8"/>
      <c r="B2" s="81" t="s">
        <v>75</v>
      </c>
      <c r="C2" s="81"/>
      <c r="D2" s="81"/>
      <c r="E2" s="81"/>
      <c r="F2" s="8"/>
      <c r="G2" s="8"/>
      <c r="H2" s="8"/>
      <c r="I2" s="3"/>
    </row>
    <row r="3" spans="1:9" ht="16.5" x14ac:dyDescent="0.3">
      <c r="A3" s="8"/>
      <c r="B3" s="22" t="s">
        <v>0</v>
      </c>
      <c r="C3" s="23"/>
      <c r="D3" s="23" t="s">
        <v>1</v>
      </c>
      <c r="E3" s="8"/>
      <c r="F3" s="8"/>
      <c r="G3" s="8"/>
      <c r="H3" s="8"/>
      <c r="I3" s="3"/>
    </row>
    <row r="4" spans="1:9" ht="15" customHeight="1" x14ac:dyDescent="0.3">
      <c r="A4" s="8"/>
      <c r="B4" s="43" t="s">
        <v>65</v>
      </c>
      <c r="C4" s="44">
        <v>4.9000000000000004</v>
      </c>
      <c r="D4" s="45" t="s">
        <v>2</v>
      </c>
      <c r="E4" s="8"/>
      <c r="F4" s="8"/>
      <c r="G4" s="8"/>
      <c r="H4" s="8"/>
      <c r="I4" s="3"/>
    </row>
    <row r="5" spans="1:9" ht="15" customHeight="1" x14ac:dyDescent="0.3">
      <c r="A5" s="8"/>
      <c r="B5" s="43" t="s">
        <v>66</v>
      </c>
      <c r="C5" s="44">
        <v>72</v>
      </c>
      <c r="D5" s="45" t="s">
        <v>31</v>
      </c>
      <c r="E5" s="8"/>
      <c r="F5" s="8"/>
      <c r="G5" s="8"/>
      <c r="H5" s="8"/>
      <c r="I5" s="3"/>
    </row>
    <row r="6" spans="1:9" ht="15" customHeight="1" x14ac:dyDescent="0.3">
      <c r="A6" s="8"/>
      <c r="B6" s="43" t="s">
        <v>67</v>
      </c>
      <c r="C6" s="44">
        <v>50</v>
      </c>
      <c r="D6" s="45" t="s">
        <v>31</v>
      </c>
      <c r="E6" s="8"/>
      <c r="F6" s="8"/>
      <c r="G6" s="8"/>
      <c r="H6" s="8"/>
      <c r="I6" s="3"/>
    </row>
    <row r="7" spans="1:9" ht="15" customHeight="1" x14ac:dyDescent="0.3">
      <c r="A7" s="8"/>
      <c r="B7" s="9"/>
      <c r="C7" s="8"/>
      <c r="D7" s="8"/>
      <c r="E7" s="8"/>
      <c r="F7" s="8"/>
      <c r="G7" s="8"/>
      <c r="H7" s="8"/>
      <c r="I7" s="3"/>
    </row>
    <row r="8" spans="1:9" ht="15" customHeight="1" x14ac:dyDescent="0.3">
      <c r="A8" s="8"/>
      <c r="B8" s="9"/>
      <c r="C8" s="8"/>
      <c r="D8" s="8"/>
      <c r="E8" s="8"/>
      <c r="F8" s="8"/>
      <c r="G8" s="8"/>
      <c r="H8" s="8"/>
      <c r="I8" s="3"/>
    </row>
    <row r="9" spans="1:9" ht="15" customHeight="1" x14ac:dyDescent="0.3">
      <c r="A9" s="8"/>
      <c r="B9" s="22" t="s">
        <v>3</v>
      </c>
      <c r="C9" s="23"/>
      <c r="D9" s="23" t="s">
        <v>1</v>
      </c>
      <c r="E9" s="8"/>
      <c r="F9" s="8"/>
      <c r="G9" s="8"/>
      <c r="H9" s="8"/>
      <c r="I9" s="3"/>
    </row>
    <row r="10" spans="1:9" ht="15" customHeight="1" x14ac:dyDescent="0.3">
      <c r="A10" s="8"/>
      <c r="B10" s="46" t="s">
        <v>50</v>
      </c>
      <c r="C10" s="47">
        <v>4.9000000000000004</v>
      </c>
      <c r="D10" s="48" t="s">
        <v>2</v>
      </c>
      <c r="E10" s="8"/>
      <c r="F10" s="8"/>
      <c r="G10" s="8"/>
      <c r="H10" s="8"/>
      <c r="I10" s="3"/>
    </row>
    <row r="11" spans="1:9" ht="15" customHeight="1" x14ac:dyDescent="0.3">
      <c r="A11" s="8"/>
      <c r="B11" s="46" t="s">
        <v>48</v>
      </c>
      <c r="C11" s="47">
        <v>52</v>
      </c>
      <c r="D11" s="48" t="s">
        <v>31</v>
      </c>
      <c r="E11" s="8"/>
      <c r="F11" s="8"/>
      <c r="G11" s="8"/>
      <c r="H11" s="8"/>
      <c r="I11" s="3"/>
    </row>
    <row r="12" spans="1:9" ht="15" customHeight="1" x14ac:dyDescent="0.3">
      <c r="A12" s="8"/>
      <c r="B12" s="46" t="s">
        <v>49</v>
      </c>
      <c r="C12" s="47">
        <v>50</v>
      </c>
      <c r="D12" s="48" t="s">
        <v>31</v>
      </c>
      <c r="E12" s="8"/>
      <c r="F12" s="8"/>
      <c r="G12" s="8"/>
      <c r="H12" s="8"/>
      <c r="I12" s="3"/>
    </row>
    <row r="13" spans="1:9" ht="16.5" x14ac:dyDescent="0.3">
      <c r="A13" s="8"/>
      <c r="B13" s="9"/>
      <c r="C13" s="8"/>
      <c r="D13" s="8"/>
      <c r="E13" s="8"/>
      <c r="F13" s="8"/>
      <c r="G13" s="8"/>
      <c r="H13" s="8"/>
      <c r="I13" s="3"/>
    </row>
    <row r="14" spans="1:9" ht="33.75" x14ac:dyDescent="0.3">
      <c r="A14" s="8"/>
      <c r="B14" s="99" t="s">
        <v>4</v>
      </c>
      <c r="C14" s="99"/>
      <c r="D14" s="99"/>
      <c r="E14" s="99"/>
      <c r="F14" s="8"/>
      <c r="G14" s="8"/>
      <c r="H14" s="8"/>
      <c r="I14" s="3"/>
    </row>
    <row r="15" spans="1:9" ht="15" customHeight="1" x14ac:dyDescent="0.3">
      <c r="A15" s="8"/>
      <c r="B15" s="22" t="s">
        <v>5</v>
      </c>
      <c r="C15" s="23" t="s">
        <v>6</v>
      </c>
      <c r="D15" s="23" t="s">
        <v>7</v>
      </c>
      <c r="E15" s="23" t="s">
        <v>1</v>
      </c>
      <c r="F15" s="8"/>
      <c r="G15" s="8"/>
      <c r="H15" s="8"/>
      <c r="I15" s="3"/>
    </row>
    <row r="16" spans="1:9" ht="15" customHeight="1" x14ac:dyDescent="0.3">
      <c r="A16" s="8"/>
      <c r="B16" s="28" t="s">
        <v>12</v>
      </c>
      <c r="C16" s="30">
        <v>12.7</v>
      </c>
      <c r="D16" s="30">
        <v>57.4</v>
      </c>
      <c r="E16" s="37" t="s">
        <v>8</v>
      </c>
      <c r="F16" s="8"/>
      <c r="G16" s="8"/>
      <c r="H16" s="8"/>
      <c r="I16" s="3"/>
    </row>
    <row r="17" spans="1:9" ht="15" customHeight="1" x14ac:dyDescent="0.3">
      <c r="A17" s="8"/>
      <c r="B17" s="28" t="s">
        <v>13</v>
      </c>
      <c r="C17" s="30">
        <v>13.9</v>
      </c>
      <c r="D17" s="30">
        <v>60.7</v>
      </c>
      <c r="E17" s="37" t="s">
        <v>8</v>
      </c>
      <c r="F17" s="8"/>
      <c r="G17" s="8" t="s">
        <v>59</v>
      </c>
      <c r="H17" s="8"/>
      <c r="I17" s="3"/>
    </row>
    <row r="18" spans="1:9" ht="15" customHeight="1" x14ac:dyDescent="0.3">
      <c r="A18" s="8"/>
      <c r="B18" s="28" t="s">
        <v>50</v>
      </c>
      <c r="C18" s="31">
        <f>C10</f>
        <v>4.9000000000000004</v>
      </c>
      <c r="D18" s="31">
        <f>C4</f>
        <v>4.9000000000000004</v>
      </c>
      <c r="E18" s="37" t="s">
        <v>2</v>
      </c>
      <c r="F18" s="8"/>
      <c r="G18" s="8"/>
      <c r="H18" s="8"/>
      <c r="I18" s="3"/>
    </row>
    <row r="19" spans="1:9" ht="15" customHeight="1" x14ac:dyDescent="0.3">
      <c r="A19" s="8"/>
      <c r="B19" s="104"/>
      <c r="C19" s="105"/>
      <c r="D19" s="105"/>
      <c r="E19" s="106"/>
      <c r="F19" s="8"/>
      <c r="G19" s="8"/>
      <c r="H19" s="8"/>
      <c r="I19" s="3"/>
    </row>
    <row r="20" spans="1:9" ht="15" customHeight="1" x14ac:dyDescent="0.3">
      <c r="A20" s="8"/>
      <c r="B20" s="28" t="s">
        <v>51</v>
      </c>
      <c r="C20" s="30">
        <v>57</v>
      </c>
      <c r="D20" s="27">
        <v>74</v>
      </c>
      <c r="E20" s="24" t="s">
        <v>31</v>
      </c>
      <c r="F20" s="8"/>
      <c r="G20" s="8"/>
      <c r="H20" s="8"/>
      <c r="I20" s="3"/>
    </row>
    <row r="21" spans="1:9" ht="15" customHeight="1" x14ac:dyDescent="0.3">
      <c r="A21" s="8"/>
      <c r="B21" s="28" t="s">
        <v>52</v>
      </c>
      <c r="C21" s="30">
        <v>80</v>
      </c>
      <c r="D21" s="32">
        <v>80</v>
      </c>
      <c r="E21" s="25" t="s">
        <v>31</v>
      </c>
      <c r="F21" s="8"/>
      <c r="G21" s="8"/>
      <c r="H21" s="8"/>
      <c r="I21" s="3"/>
    </row>
    <row r="22" spans="1:9" ht="15" customHeight="1" x14ac:dyDescent="0.3">
      <c r="A22" s="8"/>
      <c r="B22" s="29" t="s">
        <v>53</v>
      </c>
      <c r="C22" s="35">
        <v>60</v>
      </c>
      <c r="D22" s="33">
        <v>60</v>
      </c>
      <c r="E22" s="26" t="s">
        <v>31</v>
      </c>
      <c r="F22" s="8"/>
      <c r="G22" s="21"/>
      <c r="H22" s="8"/>
      <c r="I22" s="3"/>
    </row>
    <row r="23" spans="1:9" ht="15" customHeight="1" x14ac:dyDescent="0.3">
      <c r="A23" s="8"/>
      <c r="B23" s="28" t="s">
        <v>54</v>
      </c>
      <c r="C23" s="36">
        <f>C28-((C17-C16)/C17)*100</f>
        <v>98.766906474820146</v>
      </c>
      <c r="D23" s="34">
        <v>97.3</v>
      </c>
      <c r="E23" s="25" t="s">
        <v>2</v>
      </c>
      <c r="F23" s="8"/>
      <c r="G23" s="21"/>
      <c r="H23" s="8"/>
      <c r="I23" s="3"/>
    </row>
    <row r="24" spans="1:9" ht="15" customHeight="1" x14ac:dyDescent="0.3">
      <c r="A24" s="8"/>
      <c r="B24" s="101"/>
      <c r="C24" s="102"/>
      <c r="D24" s="102"/>
      <c r="E24" s="103"/>
      <c r="F24" s="8"/>
      <c r="G24" s="8"/>
      <c r="H24" s="8"/>
      <c r="I24" s="3"/>
    </row>
    <row r="25" spans="1:9" ht="15" customHeight="1" x14ac:dyDescent="0.3">
      <c r="A25" s="8"/>
      <c r="B25" s="28" t="s">
        <v>55</v>
      </c>
      <c r="C25" s="30">
        <v>31</v>
      </c>
      <c r="D25" s="30">
        <v>54</v>
      </c>
      <c r="E25" s="37" t="s">
        <v>31</v>
      </c>
      <c r="F25" s="8"/>
      <c r="G25" s="8"/>
      <c r="H25" s="8"/>
      <c r="I25" s="3"/>
    </row>
    <row r="26" spans="1:9" ht="15" customHeight="1" x14ac:dyDescent="0.3">
      <c r="A26" s="8"/>
      <c r="B26" s="28" t="s">
        <v>56</v>
      </c>
      <c r="C26" s="30">
        <v>50</v>
      </c>
      <c r="D26" s="30">
        <v>50</v>
      </c>
      <c r="E26" s="37" t="s">
        <v>31</v>
      </c>
      <c r="F26" s="8"/>
      <c r="G26" s="8"/>
      <c r="H26" s="8"/>
      <c r="I26" s="3"/>
    </row>
    <row r="27" spans="1:9" ht="15" customHeight="1" x14ac:dyDescent="0.3">
      <c r="A27" s="8"/>
      <c r="B27" s="28" t="s">
        <v>57</v>
      </c>
      <c r="C27" s="30">
        <v>30</v>
      </c>
      <c r="D27" s="30">
        <v>30</v>
      </c>
      <c r="E27" s="37" t="s">
        <v>31</v>
      </c>
      <c r="F27" s="8"/>
      <c r="G27" s="8"/>
      <c r="H27" s="8"/>
      <c r="I27" s="3"/>
    </row>
    <row r="28" spans="1:9" ht="15" customHeight="1" x14ac:dyDescent="0.3">
      <c r="A28" s="8"/>
      <c r="B28" s="29" t="s">
        <v>58</v>
      </c>
      <c r="C28" s="38">
        <v>107.4</v>
      </c>
      <c r="D28" s="39">
        <f>D23+((D17-D16)/D16)*100</f>
        <v>103.04912891986064</v>
      </c>
      <c r="E28" s="40" t="s">
        <v>2</v>
      </c>
      <c r="F28" s="8"/>
      <c r="G28" s="8"/>
      <c r="H28" s="8"/>
      <c r="I28" s="3"/>
    </row>
    <row r="29" spans="1:9" ht="16.5" x14ac:dyDescent="0.3">
      <c r="A29" s="8"/>
      <c r="B29" s="9"/>
      <c r="C29" s="8"/>
      <c r="D29" s="8"/>
      <c r="E29" s="42"/>
      <c r="F29" s="41"/>
      <c r="G29" s="8"/>
      <c r="H29" s="8"/>
      <c r="I29" s="3"/>
    </row>
    <row r="30" spans="1:9" ht="1.5" customHeight="1" x14ac:dyDescent="0.3">
      <c r="A30" s="8"/>
      <c r="B30" s="8"/>
      <c r="C30" s="8"/>
      <c r="D30" s="8"/>
      <c r="E30" s="8"/>
      <c r="F30" s="8"/>
      <c r="G30" s="8"/>
      <c r="H30" s="8"/>
      <c r="I30" s="3"/>
    </row>
    <row r="31" spans="1:9" ht="25.5" customHeight="1" x14ac:dyDescent="0.3">
      <c r="A31" s="8"/>
      <c r="B31" s="100" t="s">
        <v>9</v>
      </c>
      <c r="C31" s="100"/>
      <c r="D31" s="100"/>
      <c r="E31" s="100"/>
      <c r="F31" s="100"/>
      <c r="G31" s="100"/>
      <c r="H31" s="8"/>
      <c r="I31" s="3"/>
    </row>
    <row r="32" spans="1:9" ht="46.5" customHeight="1" x14ac:dyDescent="0.3">
      <c r="A32" s="8"/>
      <c r="B32" s="63" t="s">
        <v>60</v>
      </c>
      <c r="C32" s="96" t="s">
        <v>61</v>
      </c>
      <c r="D32" s="97"/>
      <c r="E32" s="63" t="s">
        <v>62</v>
      </c>
      <c r="F32" s="8"/>
      <c r="G32" s="63" t="s">
        <v>63</v>
      </c>
      <c r="H32" s="8"/>
      <c r="I32" s="3"/>
    </row>
    <row r="33" spans="1:9" ht="16.5" x14ac:dyDescent="0.3">
      <c r="A33" s="8"/>
      <c r="B33" s="64">
        <f>C5</f>
        <v>72</v>
      </c>
      <c r="C33" s="94">
        <f>D25+(((D20-D25)/(D22-D27))*(C6-D27))</f>
        <v>67.333333333333329</v>
      </c>
      <c r="D33" s="95"/>
      <c r="E33" s="64">
        <f>B33-C33</f>
        <v>4.6666666666666714</v>
      </c>
      <c r="F33" s="8"/>
      <c r="G33" s="66">
        <f>D28+(((D23-D28)/(D22-D27))*(C6-D27))</f>
        <v>99.216376306620205</v>
      </c>
      <c r="H33" s="8"/>
      <c r="I33" s="3"/>
    </row>
    <row r="34" spans="1:9" ht="16.5" x14ac:dyDescent="0.3">
      <c r="A34" s="8"/>
      <c r="B34" s="8"/>
      <c r="C34" s="8"/>
      <c r="D34" s="8"/>
      <c r="E34" s="8"/>
      <c r="F34" s="8"/>
      <c r="G34" s="8"/>
      <c r="H34" s="8"/>
      <c r="I34" s="3"/>
    </row>
    <row r="35" spans="1:9" ht="16.5" x14ac:dyDescent="0.3">
      <c r="A35" s="8"/>
      <c r="B35" s="8"/>
      <c r="C35" s="8"/>
      <c r="D35" s="8"/>
      <c r="E35" s="8"/>
      <c r="F35" s="8"/>
      <c r="G35" s="8"/>
      <c r="H35" s="8"/>
      <c r="I35" s="3"/>
    </row>
    <row r="36" spans="1:9" ht="21" x14ac:dyDescent="0.3">
      <c r="A36" s="8"/>
      <c r="B36" s="100" t="s">
        <v>11</v>
      </c>
      <c r="C36" s="100"/>
      <c r="D36" s="100"/>
      <c r="E36" s="100"/>
      <c r="F36" s="100"/>
      <c r="G36" s="100"/>
      <c r="H36" s="8"/>
      <c r="I36" s="3"/>
    </row>
    <row r="37" spans="1:9" ht="47.25" customHeight="1" x14ac:dyDescent="0.3">
      <c r="A37" s="8"/>
      <c r="B37" s="63" t="s">
        <v>64</v>
      </c>
      <c r="C37" s="96" t="s">
        <v>61</v>
      </c>
      <c r="D37" s="98"/>
      <c r="E37" s="65" t="s">
        <v>62</v>
      </c>
      <c r="F37" s="8"/>
      <c r="G37" s="63" t="s">
        <v>63</v>
      </c>
      <c r="H37" s="8"/>
      <c r="I37" s="3"/>
    </row>
    <row r="38" spans="1:9" ht="16.5" x14ac:dyDescent="0.3">
      <c r="A38" s="8"/>
      <c r="B38" s="64">
        <f>C11</f>
        <v>52</v>
      </c>
      <c r="C38" s="94">
        <f>C25+(((C20-C25)/(C22-C27))*(C12-C27))</f>
        <v>48.333333333333336</v>
      </c>
      <c r="D38" s="95"/>
      <c r="E38" s="64">
        <f>B38-C38</f>
        <v>3.6666666666666643</v>
      </c>
      <c r="F38" s="8"/>
      <c r="G38" s="66">
        <f>C28+(((C23-C28)/(C22-C27))*(C6-C27))</f>
        <v>101.64460431654676</v>
      </c>
      <c r="H38" s="8"/>
      <c r="I38" s="3"/>
    </row>
    <row r="39" spans="1:9" ht="16.5" x14ac:dyDescent="0.3">
      <c r="A39" s="8"/>
      <c r="B39" s="8"/>
      <c r="C39" s="8"/>
      <c r="D39" s="8"/>
      <c r="E39" s="8"/>
      <c r="F39" s="8"/>
      <c r="G39" s="8"/>
      <c r="H39" s="8"/>
      <c r="I39" s="3"/>
    </row>
    <row r="40" spans="1:9" ht="16.5" x14ac:dyDescent="0.3">
      <c r="A40" s="8"/>
      <c r="B40" s="8"/>
      <c r="C40" s="8"/>
      <c r="D40" s="8"/>
      <c r="E40" s="8"/>
      <c r="F40" s="8"/>
      <c r="G40" s="8"/>
      <c r="H40" s="8"/>
      <c r="I40" s="3"/>
    </row>
    <row r="41" spans="1:9" ht="16.5" x14ac:dyDescent="0.3">
      <c r="A41" s="8"/>
      <c r="B41" s="8"/>
      <c r="C41" s="8"/>
      <c r="D41" s="8"/>
      <c r="E41" s="8"/>
      <c r="F41" s="8"/>
      <c r="G41" s="8"/>
      <c r="H41" s="8"/>
      <c r="I41" s="3"/>
    </row>
    <row r="42" spans="1:9" ht="16.5" x14ac:dyDescent="0.3">
      <c r="A42" s="8"/>
      <c r="B42" s="8"/>
      <c r="C42" s="8"/>
      <c r="D42" s="8"/>
      <c r="E42" s="8"/>
      <c r="F42" s="8"/>
      <c r="G42" s="8"/>
      <c r="H42" s="8"/>
      <c r="I42" s="3"/>
    </row>
    <row r="43" spans="1:9" ht="16.5" x14ac:dyDescent="0.3">
      <c r="A43" s="8"/>
      <c r="B43" s="8"/>
      <c r="C43" s="8"/>
      <c r="D43" s="8"/>
      <c r="E43" s="8"/>
      <c r="F43" s="8"/>
      <c r="G43" s="8"/>
      <c r="H43" s="8"/>
      <c r="I43" s="3"/>
    </row>
    <row r="44" spans="1:9" x14ac:dyDescent="0.25">
      <c r="B44" s="3"/>
      <c r="C44" s="3"/>
      <c r="D44" s="3"/>
      <c r="E44" s="3"/>
      <c r="G44" s="3"/>
      <c r="H44" s="3"/>
      <c r="I44" s="3"/>
    </row>
    <row r="45" spans="1:9" x14ac:dyDescent="0.25">
      <c r="B45" s="3"/>
      <c r="C45" s="3"/>
      <c r="D45" s="3"/>
      <c r="E45" s="3"/>
      <c r="G45" s="3"/>
      <c r="H45" s="3"/>
      <c r="I45" s="3"/>
    </row>
    <row r="46" spans="1:9" x14ac:dyDescent="0.25">
      <c r="B46" s="3"/>
      <c r="C46" s="3"/>
      <c r="D46" s="3"/>
      <c r="E46" s="3"/>
      <c r="G46" s="3"/>
      <c r="H46" s="3"/>
      <c r="I46" s="3"/>
    </row>
    <row r="47" spans="1:9" x14ac:dyDescent="0.25">
      <c r="B47" s="3"/>
      <c r="C47" s="3"/>
      <c r="D47" s="3"/>
      <c r="E47" s="3"/>
      <c r="G47" s="3"/>
      <c r="H47" s="3"/>
      <c r="I47" s="3"/>
    </row>
    <row r="48" spans="1:9" x14ac:dyDescent="0.25">
      <c r="B48" s="3"/>
      <c r="C48" s="3"/>
      <c r="D48" s="3"/>
      <c r="E48" s="3"/>
      <c r="G48" s="3"/>
      <c r="H48" s="3"/>
      <c r="I48" s="3"/>
    </row>
    <row r="49" spans="2:9" x14ac:dyDescent="0.25">
      <c r="B49" s="3"/>
      <c r="C49" s="3"/>
      <c r="D49" s="3"/>
      <c r="E49" s="3"/>
      <c r="G49" s="3"/>
      <c r="H49" s="3"/>
      <c r="I49" s="3"/>
    </row>
    <row r="50" spans="2:9" x14ac:dyDescent="0.25">
      <c r="B50" s="3"/>
      <c r="C50" s="3"/>
      <c r="D50" s="3"/>
      <c r="E50" s="3"/>
      <c r="G50" s="3"/>
      <c r="H50" s="3"/>
      <c r="I50" s="3"/>
    </row>
    <row r="51" spans="2:9" x14ac:dyDescent="0.25">
      <c r="B51" s="3"/>
      <c r="C51" s="3"/>
      <c r="D51" s="3"/>
      <c r="E51" s="3"/>
      <c r="G51" s="3"/>
      <c r="H51" s="3"/>
      <c r="I51" s="3"/>
    </row>
    <row r="52" spans="2:9" x14ac:dyDescent="0.25">
      <c r="B52" s="3"/>
      <c r="C52" s="3"/>
      <c r="D52" s="3"/>
      <c r="E52" s="3"/>
      <c r="G52" s="3"/>
      <c r="H52" s="3"/>
      <c r="I52" s="3"/>
    </row>
    <row r="53" spans="2:9" x14ac:dyDescent="0.25">
      <c r="B53" s="3"/>
      <c r="C53" s="3"/>
      <c r="D53" s="3"/>
      <c r="E53" s="3"/>
      <c r="G53" s="3"/>
      <c r="H53" s="3"/>
      <c r="I53" s="3"/>
    </row>
    <row r="54" spans="2:9" x14ac:dyDescent="0.25">
      <c r="B54" s="3"/>
      <c r="C54" s="3"/>
      <c r="D54" s="3"/>
      <c r="E54" s="3"/>
      <c r="G54" s="3"/>
      <c r="H54" s="3"/>
      <c r="I54" s="3"/>
    </row>
    <row r="55" spans="2:9" x14ac:dyDescent="0.25">
      <c r="B55" s="3"/>
      <c r="C55" s="3"/>
      <c r="D55" s="3"/>
      <c r="E55" s="3"/>
      <c r="G55" s="3"/>
      <c r="H55" s="3"/>
      <c r="I55" s="3"/>
    </row>
    <row r="56" spans="2:9" x14ac:dyDescent="0.25">
      <c r="B56" s="3"/>
      <c r="C56" s="3"/>
      <c r="D56" s="3"/>
      <c r="E56" s="3"/>
      <c r="G56" s="3"/>
      <c r="H56" s="3"/>
      <c r="I56" s="3"/>
    </row>
    <row r="57" spans="2:9" x14ac:dyDescent="0.25">
      <c r="B57" s="3"/>
      <c r="C57" s="3"/>
      <c r="D57" s="3"/>
      <c r="E57" s="3"/>
      <c r="G57" s="3"/>
      <c r="H57" s="3"/>
      <c r="I57" s="3"/>
    </row>
  </sheetData>
  <mergeCells count="10">
    <mergeCell ref="C38:D38"/>
    <mergeCell ref="C32:D32"/>
    <mergeCell ref="C33:D33"/>
    <mergeCell ref="C37:D37"/>
    <mergeCell ref="B2:E2"/>
    <mergeCell ref="B14:E14"/>
    <mergeCell ref="B31:G31"/>
    <mergeCell ref="B36:G36"/>
    <mergeCell ref="B24:E24"/>
    <mergeCell ref="B19:E19"/>
  </mergeCells>
  <pageMargins left="0.7" right="0.7" top="0.75" bottom="0.75" header="0.3" footer="0.3"/>
  <pageSetup paperSize="9" orientation="landscape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F2" sqref="F2"/>
    </sheetView>
  </sheetViews>
  <sheetFormatPr defaultColWidth="8.85546875" defaultRowHeight="15" x14ac:dyDescent="0.25"/>
  <cols>
    <col min="1" max="1" width="2.28515625" customWidth="1"/>
    <col min="2" max="2" width="40.7109375" customWidth="1"/>
    <col min="3" max="5" width="12.7109375" customWidth="1"/>
    <col min="8" max="13" width="8.85546875" style="3"/>
  </cols>
  <sheetData>
    <row r="1" spans="1:7" ht="16.5" x14ac:dyDescent="0.3">
      <c r="A1" s="8"/>
      <c r="B1" s="8"/>
      <c r="C1" s="8"/>
      <c r="D1" s="8"/>
      <c r="E1" s="8"/>
      <c r="F1" s="8"/>
      <c r="G1" s="3"/>
    </row>
    <row r="2" spans="1:7" ht="58.5" customHeight="1" x14ac:dyDescent="0.3">
      <c r="A2" s="8"/>
      <c r="B2" s="107" t="s">
        <v>76</v>
      </c>
      <c r="C2" s="108"/>
      <c r="D2" s="108"/>
      <c r="E2" s="108"/>
      <c r="F2" s="8"/>
      <c r="G2" s="3"/>
    </row>
    <row r="3" spans="1:7" ht="16.5" x14ac:dyDescent="0.3">
      <c r="A3" s="8"/>
      <c r="B3" s="8"/>
      <c r="C3" s="8"/>
      <c r="D3" s="8"/>
      <c r="E3" s="8"/>
      <c r="F3" s="8"/>
      <c r="G3" s="3"/>
    </row>
    <row r="4" spans="1:7" ht="15" customHeight="1" x14ac:dyDescent="0.3">
      <c r="A4" s="8"/>
      <c r="B4" s="13" t="s">
        <v>5</v>
      </c>
      <c r="C4" s="14" t="s">
        <v>6</v>
      </c>
      <c r="D4" s="14" t="s">
        <v>7</v>
      </c>
      <c r="E4" s="14" t="s">
        <v>1</v>
      </c>
      <c r="F4" s="8"/>
      <c r="G4" s="3"/>
    </row>
    <row r="5" spans="1:7" ht="15" customHeight="1" x14ac:dyDescent="0.3">
      <c r="A5" s="8"/>
      <c r="B5" s="16" t="s">
        <v>18</v>
      </c>
      <c r="C5" s="17">
        <f>'Kedler &lt; 400 kW kond.'!G44</f>
        <v>101.64460431654676</v>
      </c>
      <c r="D5" s="17">
        <f>'Kedler &lt; 400 kW kond.'!G37</f>
        <v>99.216376306620205</v>
      </c>
      <c r="E5" s="18" t="s">
        <v>2</v>
      </c>
      <c r="F5" s="8"/>
      <c r="G5" s="3"/>
    </row>
    <row r="6" spans="1:7" ht="15" customHeight="1" x14ac:dyDescent="0.3">
      <c r="A6" s="8"/>
      <c r="B6" s="16" t="s">
        <v>29</v>
      </c>
      <c r="C6" s="17">
        <v>5</v>
      </c>
      <c r="D6" s="17">
        <v>25</v>
      </c>
      <c r="E6" s="18" t="s">
        <v>44</v>
      </c>
      <c r="F6" s="8"/>
      <c r="G6" s="3"/>
    </row>
    <row r="7" spans="1:7" ht="16.5" x14ac:dyDescent="0.3">
      <c r="A7" s="8"/>
      <c r="B7" s="16" t="s">
        <v>20</v>
      </c>
      <c r="C7" s="19">
        <f>C6*11</f>
        <v>55</v>
      </c>
      <c r="D7" s="19">
        <f>D6*11</f>
        <v>275</v>
      </c>
      <c r="E7" s="18" t="s">
        <v>8</v>
      </c>
      <c r="F7" s="8"/>
      <c r="G7" s="3"/>
    </row>
    <row r="8" spans="1:7" ht="16.5" x14ac:dyDescent="0.3">
      <c r="A8" s="8"/>
      <c r="B8" s="16" t="s">
        <v>21</v>
      </c>
      <c r="C8" s="19">
        <f>(C5/100)*C7</f>
        <v>55.904532374100718</v>
      </c>
      <c r="D8" s="19">
        <f>(D5/100)*D7</f>
        <v>272.84503484320555</v>
      </c>
      <c r="E8" s="18" t="s">
        <v>8</v>
      </c>
      <c r="F8" s="8"/>
      <c r="G8" s="3"/>
    </row>
    <row r="9" spans="1:7" ht="16.5" x14ac:dyDescent="0.3">
      <c r="A9" s="8"/>
      <c r="B9" s="15"/>
      <c r="C9" s="8"/>
      <c r="D9" s="8"/>
      <c r="E9" s="8"/>
      <c r="F9" s="8"/>
      <c r="G9" s="3"/>
    </row>
    <row r="10" spans="1:7" ht="20.25" customHeight="1" x14ac:dyDescent="0.3">
      <c r="A10" s="8"/>
      <c r="B10" s="8"/>
      <c r="C10" s="8"/>
      <c r="D10" s="8"/>
      <c r="E10" s="8"/>
      <c r="F10" s="8"/>
      <c r="G10" s="3"/>
    </row>
    <row r="11" spans="1:7" ht="47.25" customHeight="1" x14ac:dyDescent="0.3">
      <c r="A11" s="8"/>
      <c r="B11" s="107" t="s">
        <v>45</v>
      </c>
      <c r="C11" s="108"/>
      <c r="D11" s="108"/>
      <c r="E11" s="108"/>
      <c r="F11" s="8"/>
      <c r="G11" s="3"/>
    </row>
    <row r="12" spans="1:7" ht="6" customHeight="1" x14ac:dyDescent="0.3">
      <c r="A12" s="8"/>
      <c r="B12" s="8"/>
      <c r="C12" s="8"/>
      <c r="D12" s="8"/>
      <c r="E12" s="8"/>
      <c r="F12" s="8"/>
      <c r="G12" s="3"/>
    </row>
    <row r="13" spans="1:7" ht="15" customHeight="1" x14ac:dyDescent="0.3">
      <c r="A13" s="8"/>
      <c r="B13" s="67" t="s">
        <v>5</v>
      </c>
      <c r="C13" s="65" t="s">
        <v>7</v>
      </c>
      <c r="D13" s="65" t="s">
        <v>1</v>
      </c>
      <c r="E13" s="8"/>
      <c r="F13" s="8"/>
      <c r="G13" s="3"/>
    </row>
    <row r="14" spans="1:7" ht="16.5" x14ac:dyDescent="0.3">
      <c r="A14" s="8"/>
      <c r="B14" s="68" t="s">
        <v>18</v>
      </c>
      <c r="C14" s="69">
        <f>'Kedler &gt; 400 kW ikke kond.'!B24</f>
        <v>92.325000000000003</v>
      </c>
      <c r="D14" s="70" t="s">
        <v>2</v>
      </c>
      <c r="E14" s="8"/>
      <c r="F14" s="8"/>
      <c r="G14" s="3"/>
    </row>
    <row r="15" spans="1:7" ht="18" x14ac:dyDescent="0.3">
      <c r="A15" s="8"/>
      <c r="B15" s="68" t="s">
        <v>29</v>
      </c>
      <c r="C15" s="69">
        <v>50</v>
      </c>
      <c r="D15" s="70" t="s">
        <v>44</v>
      </c>
      <c r="E15" s="8"/>
      <c r="F15" s="8"/>
      <c r="G15" s="3"/>
    </row>
    <row r="16" spans="1:7" ht="16.5" x14ac:dyDescent="0.3">
      <c r="A16" s="8"/>
      <c r="B16" s="68" t="s">
        <v>20</v>
      </c>
      <c r="C16" s="71">
        <f>C15*11</f>
        <v>550</v>
      </c>
      <c r="D16" s="70" t="s">
        <v>8</v>
      </c>
      <c r="E16" s="8"/>
      <c r="F16" s="8"/>
      <c r="G16" s="3"/>
    </row>
    <row r="17" spans="1:7" ht="16.5" x14ac:dyDescent="0.3">
      <c r="A17" s="8"/>
      <c r="B17" s="68" t="s">
        <v>21</v>
      </c>
      <c r="C17" s="71">
        <f>(C14/100)*C16</f>
        <v>507.78750000000002</v>
      </c>
      <c r="D17" s="70" t="s">
        <v>8</v>
      </c>
      <c r="E17" s="8"/>
      <c r="F17" s="8"/>
      <c r="G17" s="3"/>
    </row>
    <row r="18" spans="1:7" ht="16.5" x14ac:dyDescent="0.3">
      <c r="A18" s="8"/>
      <c r="B18" s="8"/>
      <c r="C18" s="8"/>
      <c r="D18" s="8"/>
      <c r="E18" s="8"/>
      <c r="F18" s="8"/>
      <c r="G18" s="3"/>
    </row>
    <row r="19" spans="1:7" ht="23.25" customHeight="1" x14ac:dyDescent="0.3">
      <c r="A19" s="8"/>
      <c r="B19" s="8"/>
      <c r="C19" s="8"/>
      <c r="D19" s="8"/>
      <c r="E19" s="8"/>
      <c r="F19" s="8"/>
      <c r="G19" s="3"/>
    </row>
    <row r="20" spans="1:7" ht="40.5" customHeight="1" x14ac:dyDescent="0.3">
      <c r="A20" s="8"/>
      <c r="B20" s="107" t="s">
        <v>46</v>
      </c>
      <c r="C20" s="108"/>
      <c r="D20" s="108"/>
      <c r="E20" s="108"/>
      <c r="F20" s="8"/>
      <c r="G20" s="3"/>
    </row>
    <row r="21" spans="1:7" ht="11.25" customHeight="1" x14ac:dyDescent="0.3">
      <c r="A21" s="8"/>
      <c r="B21" s="8"/>
      <c r="C21" s="8"/>
      <c r="D21" s="8"/>
      <c r="E21" s="8"/>
      <c r="F21" s="8"/>
      <c r="G21" s="3"/>
    </row>
    <row r="22" spans="1:7" ht="16.5" x14ac:dyDescent="0.3">
      <c r="A22" s="8"/>
      <c r="B22" s="67" t="s">
        <v>5</v>
      </c>
      <c r="C22" s="65" t="s">
        <v>6</v>
      </c>
      <c r="D22" s="65" t="s">
        <v>7</v>
      </c>
      <c r="E22" s="65" t="s">
        <v>1</v>
      </c>
      <c r="F22" s="8"/>
      <c r="G22" s="3"/>
    </row>
    <row r="23" spans="1:7" ht="16.5" x14ac:dyDescent="0.3">
      <c r="A23" s="8"/>
      <c r="B23" s="68" t="s">
        <v>18</v>
      </c>
      <c r="C23" s="69">
        <f>'Kedler &gt; 400 kW kond.'!G38</f>
        <v>101.64460431654676</v>
      </c>
      <c r="D23" s="69">
        <f>'Kedler &gt; 400 kW kond.'!G33</f>
        <v>99.216376306620205</v>
      </c>
      <c r="E23" s="70" t="s">
        <v>2</v>
      </c>
      <c r="F23" s="8"/>
      <c r="G23" s="3"/>
    </row>
    <row r="24" spans="1:7" ht="18" x14ac:dyDescent="0.3">
      <c r="A24" s="8"/>
      <c r="B24" s="68" t="s">
        <v>29</v>
      </c>
      <c r="C24" s="69">
        <v>5</v>
      </c>
      <c r="D24" s="69">
        <v>50</v>
      </c>
      <c r="E24" s="70" t="s">
        <v>44</v>
      </c>
      <c r="F24" s="8"/>
      <c r="G24" s="3"/>
    </row>
    <row r="25" spans="1:7" ht="16.5" x14ac:dyDescent="0.3">
      <c r="A25" s="8"/>
      <c r="B25" s="68" t="s">
        <v>20</v>
      </c>
      <c r="C25" s="71">
        <f>C24*11</f>
        <v>55</v>
      </c>
      <c r="D25" s="71">
        <f>D24*11</f>
        <v>550</v>
      </c>
      <c r="E25" s="70" t="s">
        <v>8</v>
      </c>
      <c r="F25" s="8"/>
      <c r="G25" s="3"/>
    </row>
    <row r="26" spans="1:7" ht="16.5" x14ac:dyDescent="0.3">
      <c r="A26" s="8"/>
      <c r="B26" s="68" t="s">
        <v>21</v>
      </c>
      <c r="C26" s="71">
        <f>(C23/100)*C25</f>
        <v>55.904532374100718</v>
      </c>
      <c r="D26" s="71">
        <f>(D23/100)*D25</f>
        <v>545.69006968641111</v>
      </c>
      <c r="E26" s="70" t="s">
        <v>8</v>
      </c>
      <c r="F26" s="8"/>
      <c r="G26" s="3"/>
    </row>
    <row r="27" spans="1:7" ht="16.5" x14ac:dyDescent="0.3">
      <c r="A27" s="8"/>
      <c r="B27" s="15"/>
      <c r="C27" s="8"/>
      <c r="D27" s="8"/>
      <c r="E27" s="8"/>
      <c r="F27" s="8"/>
      <c r="G27" s="3"/>
    </row>
    <row r="28" spans="1:7" ht="16.5" x14ac:dyDescent="0.3">
      <c r="A28" s="8"/>
      <c r="B28" s="8"/>
      <c r="C28" s="8"/>
      <c r="D28" s="8"/>
      <c r="E28" s="8"/>
      <c r="F28" s="8"/>
      <c r="G28" s="3"/>
    </row>
    <row r="29" spans="1:7" ht="16.5" x14ac:dyDescent="0.3">
      <c r="A29" s="8"/>
      <c r="B29" s="20"/>
      <c r="C29" s="8"/>
      <c r="D29" s="8"/>
      <c r="E29" s="8"/>
      <c r="F29" s="8"/>
      <c r="G29" s="3"/>
    </row>
    <row r="30" spans="1:7" s="3" customFormat="1" x14ac:dyDescent="0.25"/>
    <row r="31" spans="1:7" s="3" customFormat="1" x14ac:dyDescent="0.25"/>
    <row r="32" spans="1:7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</sheetData>
  <mergeCells count="3">
    <mergeCell ref="B20:E20"/>
    <mergeCell ref="B11:E11"/>
    <mergeCell ref="B2:E2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K12" sqref="K12"/>
    </sheetView>
  </sheetViews>
  <sheetFormatPr defaultColWidth="8.85546875" defaultRowHeight="15" x14ac:dyDescent="0.25"/>
  <cols>
    <col min="1" max="1" width="3.7109375" customWidth="1"/>
    <col min="2" max="2" width="40.7109375" customWidth="1"/>
    <col min="3" max="5" width="12.7109375" customWidth="1"/>
    <col min="8" max="13" width="8.85546875" style="3"/>
  </cols>
  <sheetData>
    <row r="1" spans="1:19" x14ac:dyDescent="0.25">
      <c r="A1" s="3"/>
      <c r="B1" s="3"/>
      <c r="C1" s="3"/>
      <c r="D1" s="3"/>
      <c r="E1" s="3"/>
      <c r="F1" s="3"/>
      <c r="G1" s="3"/>
      <c r="N1" s="1"/>
      <c r="O1" s="1"/>
      <c r="P1" s="1"/>
    </row>
    <row r="2" spans="1:19" ht="33.75" x14ac:dyDescent="0.25">
      <c r="A2" s="3"/>
      <c r="B2" s="4" t="s">
        <v>43</v>
      </c>
      <c r="C2" s="5"/>
      <c r="D2" s="5"/>
      <c r="E2" s="6"/>
      <c r="F2" s="12"/>
      <c r="G2" s="6"/>
      <c r="H2" s="6"/>
      <c r="I2" s="6"/>
      <c r="N2" s="1"/>
      <c r="O2" s="1"/>
      <c r="P2" s="1"/>
    </row>
    <row r="3" spans="1:19" ht="21" x14ac:dyDescent="0.25">
      <c r="A3" s="3"/>
      <c r="B3" s="11" t="s">
        <v>42</v>
      </c>
      <c r="C3" s="5"/>
      <c r="D3" s="5"/>
      <c r="E3" s="6"/>
      <c r="F3" s="12"/>
      <c r="G3" s="6"/>
      <c r="H3" s="6"/>
      <c r="I3" s="6"/>
      <c r="N3" s="1"/>
      <c r="O3" s="1"/>
      <c r="P3" s="1"/>
    </row>
    <row r="4" spans="1:19" x14ac:dyDescent="0.25">
      <c r="A4" s="3"/>
      <c r="B4" s="7"/>
      <c r="C4" s="6"/>
      <c r="D4" s="6"/>
      <c r="E4" s="6"/>
      <c r="F4" s="12"/>
      <c r="G4" s="6"/>
      <c r="H4" s="6"/>
      <c r="I4" s="6"/>
      <c r="N4" s="1"/>
      <c r="O4" s="1"/>
      <c r="P4" s="1"/>
    </row>
    <row r="5" spans="1:19" ht="32.25" customHeight="1" x14ac:dyDescent="0.3">
      <c r="A5" s="3"/>
      <c r="B5" s="11" t="s">
        <v>22</v>
      </c>
      <c r="C5" s="8"/>
      <c r="D5" s="8"/>
      <c r="E5" s="8"/>
      <c r="F5" s="12"/>
      <c r="G5" s="6"/>
      <c r="H5" s="6"/>
      <c r="I5" s="6"/>
      <c r="N5" s="1"/>
      <c r="O5" s="1"/>
      <c r="P5" s="1"/>
    </row>
    <row r="6" spans="1:19" ht="15" customHeight="1" x14ac:dyDescent="0.3">
      <c r="A6" s="3"/>
      <c r="B6" s="109" t="s">
        <v>5</v>
      </c>
      <c r="C6" s="110"/>
      <c r="D6" s="65" t="s">
        <v>1</v>
      </c>
      <c r="E6" s="8"/>
      <c r="F6" s="12"/>
      <c r="G6" s="6"/>
      <c r="H6" s="6"/>
      <c r="I6" s="6"/>
      <c r="N6" s="1"/>
      <c r="O6" s="1"/>
      <c r="P6" s="1"/>
    </row>
    <row r="7" spans="1:19" ht="15" customHeight="1" x14ac:dyDescent="0.3">
      <c r="A7" s="3"/>
      <c r="B7" s="72" t="s">
        <v>30</v>
      </c>
      <c r="C7" s="73">
        <v>60</v>
      </c>
      <c r="D7" s="74" t="s">
        <v>31</v>
      </c>
      <c r="E7" s="8"/>
      <c r="F7" s="12"/>
      <c r="G7" s="6"/>
      <c r="H7" s="6"/>
      <c r="I7" s="6"/>
      <c r="N7" s="1"/>
      <c r="O7" s="1"/>
      <c r="P7" s="1"/>
    </row>
    <row r="8" spans="1:19" ht="15" customHeight="1" x14ac:dyDescent="0.3">
      <c r="A8" s="3"/>
      <c r="B8" s="72" t="s">
        <v>32</v>
      </c>
      <c r="C8" s="73">
        <v>57</v>
      </c>
      <c r="D8" s="74" t="s">
        <v>31</v>
      </c>
      <c r="E8" s="8"/>
      <c r="F8" s="12"/>
      <c r="G8" s="6"/>
      <c r="H8" s="6"/>
      <c r="I8" s="6"/>
      <c r="N8" s="1"/>
      <c r="O8" s="1"/>
      <c r="P8" s="1"/>
    </row>
    <row r="9" spans="1:19" ht="15" customHeight="1" x14ac:dyDescent="0.3">
      <c r="A9" s="3"/>
      <c r="B9" s="72" t="s">
        <v>33</v>
      </c>
      <c r="C9" s="73">
        <v>40</v>
      </c>
      <c r="D9" s="74" t="s">
        <v>31</v>
      </c>
      <c r="E9" s="8"/>
      <c r="F9" s="6"/>
      <c r="G9" s="6"/>
      <c r="H9" s="6"/>
      <c r="I9" s="6"/>
      <c r="N9" s="1"/>
      <c r="O9" s="1"/>
      <c r="P9" s="1"/>
    </row>
    <row r="10" spans="1:19" ht="16.5" x14ac:dyDescent="0.3">
      <c r="A10" s="3"/>
      <c r="B10" s="9"/>
      <c r="C10" s="8"/>
      <c r="D10" s="8"/>
      <c r="E10" s="8"/>
      <c r="F10" s="6"/>
      <c r="G10" s="6"/>
      <c r="H10" s="6"/>
      <c r="I10" s="6"/>
      <c r="N10" s="1"/>
      <c r="O10" s="1"/>
      <c r="P10" s="1"/>
      <c r="S10" s="2"/>
    </row>
    <row r="11" spans="1:19" ht="16.5" x14ac:dyDescent="0.3">
      <c r="A11" s="3"/>
      <c r="B11" s="9"/>
      <c r="C11" s="8"/>
      <c r="D11" s="8"/>
      <c r="E11" s="8"/>
      <c r="F11" s="6"/>
      <c r="G11" s="6"/>
      <c r="H11" s="6"/>
      <c r="I11" s="6"/>
      <c r="N11" s="1"/>
      <c r="O11" s="1"/>
      <c r="P11" s="1"/>
    </row>
    <row r="12" spans="1:19" ht="33" customHeight="1" x14ac:dyDescent="0.3">
      <c r="A12" s="3"/>
      <c r="B12" s="11" t="s">
        <v>23</v>
      </c>
      <c r="C12" s="8"/>
      <c r="D12" s="8"/>
      <c r="E12" s="8"/>
      <c r="F12" s="6"/>
      <c r="G12" s="6"/>
      <c r="H12" s="6"/>
      <c r="I12" s="6"/>
      <c r="N12" s="1"/>
      <c r="O12" s="1"/>
      <c r="P12" s="1"/>
    </row>
    <row r="13" spans="1:19" ht="16.5" x14ac:dyDescent="0.3">
      <c r="A13" s="3"/>
      <c r="B13" s="109" t="s">
        <v>5</v>
      </c>
      <c r="C13" s="110"/>
      <c r="D13" s="65" t="s">
        <v>1</v>
      </c>
      <c r="E13" s="8"/>
      <c r="F13" s="6"/>
      <c r="G13" s="6"/>
      <c r="H13" s="6"/>
      <c r="I13" s="6"/>
      <c r="N13" s="1"/>
      <c r="O13" s="1"/>
      <c r="P13" s="1"/>
    </row>
    <row r="14" spans="1:19" ht="36.950000000000003" customHeight="1" x14ac:dyDescent="0.3">
      <c r="A14" s="3"/>
      <c r="B14" s="72" t="s">
        <v>34</v>
      </c>
      <c r="C14" s="73">
        <v>57</v>
      </c>
      <c r="D14" s="74" t="s">
        <v>31</v>
      </c>
      <c r="E14" s="8"/>
      <c r="F14" s="6"/>
      <c r="G14" s="6"/>
      <c r="H14" s="6"/>
      <c r="I14" s="6"/>
      <c r="N14" s="1"/>
      <c r="O14" s="1"/>
      <c r="P14" s="1"/>
    </row>
    <row r="15" spans="1:19" ht="15" customHeight="1" x14ac:dyDescent="0.3">
      <c r="A15" s="3"/>
      <c r="B15" s="72" t="s">
        <v>35</v>
      </c>
      <c r="C15" s="73">
        <v>42</v>
      </c>
      <c r="D15" s="74" t="s">
        <v>31</v>
      </c>
      <c r="E15" s="8"/>
      <c r="F15" s="6"/>
      <c r="G15" s="6"/>
      <c r="H15" s="6"/>
      <c r="I15" s="6"/>
      <c r="N15" s="1"/>
      <c r="O15" s="1"/>
      <c r="P15" s="1"/>
    </row>
    <row r="16" spans="1:19" ht="15" customHeight="1" x14ac:dyDescent="0.3">
      <c r="A16" s="3"/>
      <c r="B16" s="72" t="s">
        <v>36</v>
      </c>
      <c r="C16" s="73">
        <v>5</v>
      </c>
      <c r="D16" s="74" t="s">
        <v>31</v>
      </c>
      <c r="E16" s="8"/>
      <c r="F16" s="6"/>
      <c r="G16" s="6"/>
      <c r="H16" s="6"/>
      <c r="I16" s="6"/>
      <c r="N16" s="1"/>
      <c r="O16" s="1"/>
      <c r="P16" s="1"/>
    </row>
    <row r="17" spans="1:16" ht="16.5" x14ac:dyDescent="0.3">
      <c r="A17" s="3"/>
      <c r="B17" s="9"/>
      <c r="C17" s="8"/>
      <c r="D17" s="8"/>
      <c r="E17" s="8"/>
      <c r="F17" s="6"/>
      <c r="G17" s="6"/>
      <c r="H17" s="6"/>
      <c r="I17" s="6"/>
      <c r="N17" s="1"/>
      <c r="O17" s="1"/>
      <c r="P17" s="1"/>
    </row>
    <row r="18" spans="1:16" ht="16.5" x14ac:dyDescent="0.3">
      <c r="A18" s="3"/>
      <c r="B18" s="9"/>
      <c r="C18" s="8"/>
      <c r="D18" s="8"/>
      <c r="E18" s="8"/>
      <c r="F18" s="6"/>
      <c r="G18" s="6"/>
      <c r="H18" s="6"/>
      <c r="I18" s="6"/>
      <c r="N18" s="1"/>
      <c r="O18" s="1"/>
      <c r="P18" s="1"/>
    </row>
    <row r="19" spans="1:16" ht="32.25" customHeight="1" x14ac:dyDescent="0.3">
      <c r="A19" s="3"/>
      <c r="B19" s="11" t="s">
        <v>24</v>
      </c>
      <c r="C19" s="8"/>
      <c r="D19" s="8"/>
      <c r="E19" s="8"/>
      <c r="F19" s="6"/>
      <c r="G19" s="6"/>
      <c r="H19" s="6"/>
      <c r="I19" s="6"/>
      <c r="N19" s="1"/>
      <c r="O19" s="1"/>
      <c r="P19" s="1"/>
    </row>
    <row r="20" spans="1:16" ht="16.5" x14ac:dyDescent="0.3">
      <c r="A20" s="3"/>
      <c r="B20" s="109" t="s">
        <v>5</v>
      </c>
      <c r="C20" s="110"/>
      <c r="D20" s="65" t="s">
        <v>1</v>
      </c>
      <c r="E20" s="8"/>
      <c r="F20" s="6"/>
      <c r="G20" s="6"/>
      <c r="H20" s="6"/>
      <c r="I20" s="6"/>
      <c r="N20" s="1"/>
      <c r="O20" s="1"/>
      <c r="P20" s="1"/>
    </row>
    <row r="21" spans="1:16" ht="15" customHeight="1" x14ac:dyDescent="0.3">
      <c r="A21" s="3"/>
      <c r="B21" s="72" t="s">
        <v>27</v>
      </c>
      <c r="C21" s="73">
        <v>6</v>
      </c>
      <c r="D21" s="74" t="s">
        <v>37</v>
      </c>
      <c r="E21" s="8"/>
      <c r="F21" s="6"/>
      <c r="G21" s="6"/>
      <c r="H21" s="6"/>
      <c r="I21" s="6"/>
      <c r="N21" s="1"/>
      <c r="O21" s="1"/>
      <c r="P21" s="1"/>
    </row>
    <row r="22" spans="1:16" ht="15" customHeight="1" x14ac:dyDescent="0.3">
      <c r="A22" s="3"/>
      <c r="B22" s="72" t="s">
        <v>28</v>
      </c>
      <c r="C22" s="73">
        <v>3</v>
      </c>
      <c r="D22" s="74" t="s">
        <v>37</v>
      </c>
      <c r="E22" s="8"/>
      <c r="F22" s="6"/>
      <c r="G22" s="6"/>
      <c r="H22" s="6"/>
      <c r="I22" s="6"/>
      <c r="N22" s="1"/>
      <c r="O22" s="1"/>
      <c r="P22" s="1"/>
    </row>
    <row r="23" spans="1:16" ht="16.5" x14ac:dyDescent="0.3">
      <c r="A23" s="3"/>
      <c r="B23" s="9"/>
      <c r="C23" s="8"/>
      <c r="D23" s="8"/>
      <c r="E23" s="8"/>
      <c r="F23" s="6"/>
      <c r="G23" s="6"/>
      <c r="H23" s="6"/>
      <c r="I23" s="6"/>
      <c r="N23" s="1"/>
      <c r="O23" s="1"/>
      <c r="P23" s="1"/>
    </row>
    <row r="24" spans="1:16" ht="16.5" x14ac:dyDescent="0.3">
      <c r="A24" s="3"/>
      <c r="B24" s="9"/>
      <c r="C24" s="8"/>
      <c r="D24" s="8"/>
      <c r="E24" s="8"/>
      <c r="F24" s="6"/>
      <c r="G24" s="6"/>
      <c r="H24" s="6"/>
      <c r="I24" s="6"/>
      <c r="N24" s="1"/>
      <c r="O24" s="1"/>
      <c r="P24" s="1"/>
    </row>
    <row r="25" spans="1:16" ht="33" customHeight="1" x14ac:dyDescent="0.25">
      <c r="A25" s="3"/>
      <c r="B25" s="111" t="s">
        <v>15</v>
      </c>
      <c r="C25" s="96" t="s">
        <v>69</v>
      </c>
      <c r="D25" s="96" t="s">
        <v>70</v>
      </c>
      <c r="E25" s="96" t="s">
        <v>62</v>
      </c>
      <c r="F25" s="6"/>
      <c r="G25" s="6"/>
      <c r="H25" s="6"/>
      <c r="I25" s="6"/>
      <c r="N25" s="1"/>
      <c r="O25" s="1"/>
      <c r="P25" s="1"/>
    </row>
    <row r="26" spans="1:16" ht="16.5" customHeight="1" x14ac:dyDescent="0.25">
      <c r="A26" s="3"/>
      <c r="B26" s="111"/>
      <c r="C26" s="96"/>
      <c r="D26" s="96"/>
      <c r="E26" s="96"/>
      <c r="F26" s="6"/>
      <c r="G26" s="6"/>
      <c r="H26" s="6"/>
      <c r="I26" s="6"/>
      <c r="N26" s="1"/>
      <c r="O26" s="1"/>
      <c r="P26" s="1"/>
    </row>
    <row r="27" spans="1:16" ht="15" customHeight="1" x14ac:dyDescent="0.25">
      <c r="A27" s="3"/>
      <c r="B27" s="72" t="s">
        <v>38</v>
      </c>
      <c r="C27" s="73">
        <f>C7-C8</f>
        <v>3</v>
      </c>
      <c r="D27" s="73">
        <v>2</v>
      </c>
      <c r="E27" s="73">
        <f>C27-D27</f>
        <v>1</v>
      </c>
      <c r="F27" s="6"/>
      <c r="G27" s="6"/>
      <c r="H27" s="6"/>
      <c r="I27" s="6"/>
      <c r="N27" s="1"/>
      <c r="O27" s="1"/>
      <c r="P27" s="1"/>
    </row>
    <row r="28" spans="1:16" ht="15" customHeight="1" x14ac:dyDescent="0.25">
      <c r="A28" s="3"/>
      <c r="B28" s="72" t="s">
        <v>39</v>
      </c>
      <c r="C28" s="73">
        <f>C7-C9</f>
        <v>20</v>
      </c>
      <c r="D28" s="73">
        <v>25</v>
      </c>
      <c r="E28" s="73">
        <f>C28-D28</f>
        <v>-5</v>
      </c>
      <c r="F28" s="6"/>
      <c r="G28" s="6"/>
      <c r="H28" s="6"/>
      <c r="I28" s="6"/>
      <c r="N28" s="1"/>
      <c r="O28" s="1"/>
      <c r="P28" s="1"/>
    </row>
    <row r="29" spans="1:16" ht="16.5" x14ac:dyDescent="0.3">
      <c r="A29" s="3"/>
      <c r="B29" s="9"/>
      <c r="C29" s="8"/>
      <c r="D29" s="8"/>
      <c r="E29" s="8"/>
      <c r="F29" s="6"/>
      <c r="G29" s="6"/>
      <c r="H29" s="6"/>
      <c r="I29" s="6"/>
      <c r="N29" s="1"/>
      <c r="O29" s="1"/>
      <c r="P29" s="1"/>
    </row>
    <row r="30" spans="1:16" ht="16.5" x14ac:dyDescent="0.3">
      <c r="A30" s="3"/>
      <c r="B30" s="9"/>
      <c r="C30" s="8"/>
      <c r="D30" s="8"/>
      <c r="E30" s="8"/>
      <c r="F30" s="6"/>
      <c r="G30" s="6"/>
      <c r="H30" s="6"/>
      <c r="I30" s="6"/>
      <c r="N30" s="1"/>
      <c r="O30" s="1"/>
      <c r="P30" s="1"/>
    </row>
    <row r="31" spans="1:16" ht="30" customHeight="1" x14ac:dyDescent="0.25">
      <c r="A31" s="3"/>
      <c r="B31" s="112" t="s">
        <v>15</v>
      </c>
      <c r="C31" s="96" t="s">
        <v>69</v>
      </c>
      <c r="D31" s="96" t="s">
        <v>70</v>
      </c>
      <c r="E31" s="96" t="s">
        <v>62</v>
      </c>
      <c r="F31" s="6"/>
      <c r="G31" s="6"/>
      <c r="H31" s="6"/>
      <c r="I31" s="6"/>
      <c r="N31" s="1"/>
      <c r="O31" s="1"/>
      <c r="P31" s="1"/>
    </row>
    <row r="32" spans="1:16" ht="16.5" customHeight="1" x14ac:dyDescent="0.25">
      <c r="A32" s="3"/>
      <c r="B32" s="112"/>
      <c r="C32" s="96"/>
      <c r="D32" s="96"/>
      <c r="E32" s="96"/>
      <c r="F32" s="6"/>
      <c r="G32" s="6"/>
      <c r="H32" s="6"/>
      <c r="I32" s="6"/>
      <c r="N32" s="1"/>
      <c r="O32" s="1"/>
      <c r="P32" s="1"/>
    </row>
    <row r="33" spans="1:16" ht="15" customHeight="1" x14ac:dyDescent="0.25">
      <c r="A33" s="3"/>
      <c r="B33" s="72" t="s">
        <v>40</v>
      </c>
      <c r="C33" s="73">
        <f>C14</f>
        <v>57</v>
      </c>
      <c r="D33" s="73">
        <v>55</v>
      </c>
      <c r="E33" s="73">
        <f>C33-D33</f>
        <v>2</v>
      </c>
      <c r="F33" s="6"/>
      <c r="G33" s="6"/>
      <c r="H33" s="6"/>
      <c r="I33" s="6"/>
      <c r="N33" s="1"/>
      <c r="O33" s="1"/>
      <c r="P33" s="1"/>
    </row>
    <row r="34" spans="1:16" ht="15" customHeight="1" x14ac:dyDescent="0.25">
      <c r="A34" s="3"/>
      <c r="B34" s="72" t="s">
        <v>41</v>
      </c>
      <c r="C34" s="73">
        <f>C16</f>
        <v>5</v>
      </c>
      <c r="D34" s="73">
        <f>C34</f>
        <v>5</v>
      </c>
      <c r="E34" s="74"/>
      <c r="F34" s="6"/>
      <c r="G34" s="6"/>
      <c r="H34" s="6"/>
      <c r="I34" s="6"/>
      <c r="N34" s="1"/>
      <c r="O34" s="1"/>
      <c r="P34" s="1"/>
    </row>
    <row r="35" spans="1:16" ht="16.5" x14ac:dyDescent="0.3">
      <c r="A35" s="3"/>
      <c r="B35" s="9"/>
      <c r="C35" s="8"/>
      <c r="D35" s="8"/>
      <c r="E35" s="8"/>
      <c r="F35" s="6"/>
      <c r="G35" s="6"/>
      <c r="H35" s="6"/>
      <c r="I35" s="6"/>
      <c r="N35" s="1"/>
      <c r="O35" s="1"/>
      <c r="P35" s="1"/>
    </row>
    <row r="36" spans="1:16" ht="16.5" x14ac:dyDescent="0.3">
      <c r="A36" s="3"/>
      <c r="B36" s="9"/>
      <c r="C36" s="8"/>
      <c r="D36" s="8"/>
      <c r="E36" s="8"/>
      <c r="F36" s="6"/>
      <c r="G36" s="6"/>
      <c r="H36" s="6"/>
      <c r="I36" s="6"/>
      <c r="N36" s="1"/>
      <c r="O36" s="1"/>
      <c r="P36" s="1"/>
    </row>
    <row r="37" spans="1:16" ht="51" customHeight="1" x14ac:dyDescent="0.25">
      <c r="A37" s="3"/>
      <c r="B37" s="67" t="s">
        <v>15</v>
      </c>
      <c r="C37" s="75" t="s">
        <v>73</v>
      </c>
      <c r="D37" s="76" t="s">
        <v>72</v>
      </c>
      <c r="E37" s="75" t="s">
        <v>71</v>
      </c>
      <c r="F37" s="6"/>
      <c r="G37" s="6"/>
      <c r="H37" s="6"/>
      <c r="I37" s="6"/>
      <c r="N37" s="1"/>
      <c r="O37" s="1"/>
      <c r="P37" s="1"/>
    </row>
    <row r="38" spans="1:16" ht="16.5" x14ac:dyDescent="0.25">
      <c r="A38" s="3"/>
      <c r="B38" s="72" t="s">
        <v>25</v>
      </c>
      <c r="C38" s="73">
        <f>C21</f>
        <v>6</v>
      </c>
      <c r="D38" s="73">
        <v>5</v>
      </c>
      <c r="E38" s="73">
        <f>(C38-D38)/D38*100</f>
        <v>20</v>
      </c>
      <c r="F38" s="6"/>
      <c r="G38" s="6"/>
      <c r="H38" s="6"/>
      <c r="I38" s="6"/>
      <c r="N38" s="1"/>
      <c r="O38" s="1"/>
      <c r="P38" s="1"/>
    </row>
    <row r="39" spans="1:16" ht="16.5" x14ac:dyDescent="0.25">
      <c r="A39" s="3"/>
      <c r="B39" s="72" t="s">
        <v>26</v>
      </c>
      <c r="C39" s="73">
        <f>C22</f>
        <v>3</v>
      </c>
      <c r="D39" s="73">
        <v>2</v>
      </c>
      <c r="E39" s="73">
        <f>(C39-D39)/D39*100</f>
        <v>50</v>
      </c>
      <c r="F39" s="6"/>
      <c r="G39" s="6"/>
      <c r="H39" s="6"/>
      <c r="I39" s="6"/>
      <c r="N39" s="1"/>
      <c r="O39" s="1"/>
      <c r="P39" s="1"/>
    </row>
    <row r="40" spans="1:16" ht="16.5" x14ac:dyDescent="0.25">
      <c r="A40" s="3"/>
      <c r="B40" s="9"/>
      <c r="C40" s="3"/>
      <c r="D40" s="3"/>
      <c r="E40" s="3"/>
      <c r="F40" s="3"/>
      <c r="G40" s="3"/>
      <c r="N40" s="1"/>
      <c r="O40" s="1"/>
      <c r="P40" s="1"/>
    </row>
    <row r="41" spans="1:16" x14ac:dyDescent="0.25">
      <c r="A41" s="3"/>
      <c r="B41" s="10"/>
      <c r="C41" s="3"/>
      <c r="D41" s="3"/>
      <c r="E41" s="3"/>
      <c r="F41" s="3"/>
      <c r="G41" s="3"/>
      <c r="N41" s="1"/>
      <c r="O41" s="1"/>
      <c r="P41" s="1"/>
    </row>
    <row r="42" spans="1:16" s="3" customFormat="1" x14ac:dyDescent="0.25">
      <c r="B42" s="10"/>
    </row>
    <row r="43" spans="1:16" s="3" customFormat="1" x14ac:dyDescent="0.25">
      <c r="B43" s="10"/>
    </row>
    <row r="44" spans="1:16" s="3" customFormat="1" x14ac:dyDescent="0.25">
      <c r="B44" s="10"/>
      <c r="C44" s="10"/>
    </row>
    <row r="45" spans="1:16" s="3" customFormat="1" x14ac:dyDescent="0.25"/>
    <row r="46" spans="1:16" s="3" customFormat="1" x14ac:dyDescent="0.25"/>
    <row r="47" spans="1:16" s="3" customFormat="1" x14ac:dyDescent="0.25"/>
    <row r="48" spans="1:16" s="3" customFormat="1" x14ac:dyDescent="0.25"/>
    <row r="49" s="3" customFormat="1" x14ac:dyDescent="0.25"/>
    <row r="50" s="3" customFormat="1" x14ac:dyDescent="0.25"/>
  </sheetData>
  <mergeCells count="11">
    <mergeCell ref="B6:C6"/>
    <mergeCell ref="B13:C13"/>
    <mergeCell ref="B20:C20"/>
    <mergeCell ref="E31:E32"/>
    <mergeCell ref="C25:C26"/>
    <mergeCell ref="D25:D26"/>
    <mergeCell ref="E25:E26"/>
    <mergeCell ref="B25:B26"/>
    <mergeCell ref="B31:B32"/>
    <mergeCell ref="C31:C32"/>
    <mergeCell ref="D31:D32"/>
  </mergeCell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1" ma:contentTypeDescription="Opret et nyt dokument." ma:contentTypeScope="" ma:versionID="1028beaa144d05e948369b987caf50e3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9e062dd460a46b14fcff5ecb85d09ee7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3079EF-BFF5-4CD0-B938-19AB3E253B40}"/>
</file>

<file path=customXml/itemProps2.xml><?xml version="1.0" encoding="utf-8"?>
<ds:datastoreItem xmlns:ds="http://schemas.openxmlformats.org/officeDocument/2006/customXml" ds:itemID="{AA659F2B-20DD-42CF-A747-AB2171E49AF7}"/>
</file>

<file path=customXml/itemProps3.xml><?xml version="1.0" encoding="utf-8"?>
<ds:datastoreItem xmlns:ds="http://schemas.openxmlformats.org/officeDocument/2006/customXml" ds:itemID="{ABF01E90-A143-417B-8B1D-A85D1456D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Kedler &lt; 400 kW kond.</vt:lpstr>
      <vt:lpstr>Kedler &gt; 400 kW ikke kond.</vt:lpstr>
      <vt:lpstr>Kedler &gt; 400 kW kond.</vt:lpstr>
      <vt:lpstr>Ydelse</vt:lpstr>
      <vt:lpstr>Styring og regulering</vt:lpstr>
      <vt:lpstr>'Styring og regulering'!Udskriftsområde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gaskedler_3</dc:title>
  <dc:creator>Claus Martin Hvenegaard</dc:creator>
  <cp:lastModifiedBy>Pia Bodal</cp:lastModifiedBy>
  <dcterms:created xsi:type="dcterms:W3CDTF">2016-11-03T13:06:10Z</dcterms:created>
  <dcterms:modified xsi:type="dcterms:W3CDTF">2017-01-06T13:46:17Z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  <property fmtid="{D5CDD505-2E9C-101B-9397-08002B2CF9AE}" pid="3" name="Order">
    <vt:r8>10800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